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244" activeTab="1"/>
  </bookViews>
  <sheets>
    <sheet name="Типовое меню 7-11 лет" sheetId="1" r:id="rId1"/>
    <sheet name="Типовое меню 12-18 лет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02" i="2" l="1"/>
  <c r="A202" i="2"/>
  <c r="J201" i="2"/>
  <c r="I201" i="2"/>
  <c r="H201" i="2"/>
  <c r="G201" i="2"/>
  <c r="F201" i="2"/>
  <c r="F202" i="2" s="1"/>
  <c r="B192" i="2"/>
  <c r="A192" i="2"/>
  <c r="J191" i="2"/>
  <c r="I191" i="2"/>
  <c r="H191" i="2"/>
  <c r="G191" i="2"/>
  <c r="G202" i="2" s="1"/>
  <c r="F191" i="2"/>
  <c r="J183" i="2"/>
  <c r="B183" i="2"/>
  <c r="A183" i="2"/>
  <c r="J182" i="2"/>
  <c r="I182" i="2"/>
  <c r="I183" i="2" s="1"/>
  <c r="H182" i="2"/>
  <c r="G182" i="2"/>
  <c r="F182" i="2"/>
  <c r="F183" i="2" s="1"/>
  <c r="B173" i="2"/>
  <c r="A173" i="2"/>
  <c r="J172" i="2"/>
  <c r="I172" i="2"/>
  <c r="H172" i="2"/>
  <c r="G172" i="2"/>
  <c r="F172" i="2"/>
  <c r="B163" i="2"/>
  <c r="A163" i="2"/>
  <c r="J162" i="2"/>
  <c r="I162" i="2"/>
  <c r="H162" i="2"/>
  <c r="G162" i="2"/>
  <c r="F162" i="2"/>
  <c r="J152" i="2"/>
  <c r="J163" i="2" s="1"/>
  <c r="I152" i="2"/>
  <c r="I163" i="2" s="1"/>
  <c r="H152" i="2"/>
  <c r="H163" i="2" s="1"/>
  <c r="G152" i="2"/>
  <c r="F152" i="2"/>
  <c r="B144" i="2"/>
  <c r="A144" i="2"/>
  <c r="J143" i="2"/>
  <c r="I143" i="2"/>
  <c r="H143" i="2"/>
  <c r="G143" i="2"/>
  <c r="G144" i="2" s="1"/>
  <c r="F143" i="2"/>
  <c r="B134" i="2"/>
  <c r="A134" i="2"/>
  <c r="J133" i="2"/>
  <c r="I133" i="2"/>
  <c r="I144" i="2" s="1"/>
  <c r="H133" i="2"/>
  <c r="H144" i="2" s="1"/>
  <c r="G133" i="2"/>
  <c r="F133" i="2"/>
  <c r="F144" i="2" s="1"/>
  <c r="B123" i="2"/>
  <c r="A123" i="2"/>
  <c r="J122" i="2"/>
  <c r="J123" i="2" s="1"/>
  <c r="I122" i="2"/>
  <c r="H122" i="2"/>
  <c r="G122" i="2"/>
  <c r="F122" i="2"/>
  <c r="B113" i="2"/>
  <c r="A113" i="2"/>
  <c r="J112" i="2"/>
  <c r="I112" i="2"/>
  <c r="H112" i="2"/>
  <c r="G112" i="2"/>
  <c r="F112" i="2"/>
  <c r="F123" i="2" s="1"/>
  <c r="B104" i="2"/>
  <c r="A104" i="2"/>
  <c r="J103" i="2"/>
  <c r="I103" i="2"/>
  <c r="H103" i="2"/>
  <c r="G103" i="2"/>
  <c r="F103" i="2"/>
  <c r="B94" i="2"/>
  <c r="A94" i="2"/>
  <c r="J93" i="2"/>
  <c r="I93" i="2"/>
  <c r="H93" i="2"/>
  <c r="G93" i="2"/>
  <c r="G104" i="2" s="1"/>
  <c r="F93" i="2"/>
  <c r="F104" i="2" s="1"/>
  <c r="B84" i="2"/>
  <c r="A84" i="2"/>
  <c r="J83" i="2"/>
  <c r="I83" i="2"/>
  <c r="H83" i="2"/>
  <c r="H84" i="2" s="1"/>
  <c r="G83" i="2"/>
  <c r="F83" i="2"/>
  <c r="B74" i="2"/>
  <c r="A74" i="2"/>
  <c r="J73" i="2"/>
  <c r="I73" i="2"/>
  <c r="I84" i="2" s="1"/>
  <c r="H73" i="2"/>
  <c r="G73" i="2"/>
  <c r="F73" i="2"/>
  <c r="B64" i="2"/>
  <c r="A64" i="2"/>
  <c r="J63" i="2"/>
  <c r="I63" i="2"/>
  <c r="H63" i="2"/>
  <c r="G63" i="2"/>
  <c r="F63" i="2"/>
  <c r="B54" i="2"/>
  <c r="A54" i="2"/>
  <c r="J53" i="2"/>
  <c r="J64" i="2" s="1"/>
  <c r="I53" i="2"/>
  <c r="I64" i="2" s="1"/>
  <c r="H53" i="2"/>
  <c r="G53" i="2"/>
  <c r="F53" i="2"/>
  <c r="G44" i="2"/>
  <c r="B44" i="2"/>
  <c r="A44" i="2"/>
  <c r="J43" i="2"/>
  <c r="I43" i="2"/>
  <c r="H43" i="2"/>
  <c r="G43" i="2"/>
  <c r="F43" i="2"/>
  <c r="F44" i="2" s="1"/>
  <c r="B34" i="2"/>
  <c r="A34" i="2"/>
  <c r="J33" i="2"/>
  <c r="J44" i="2" s="1"/>
  <c r="I33" i="2"/>
  <c r="I44" i="2" s="1"/>
  <c r="H33" i="2"/>
  <c r="H44" i="2" s="1"/>
  <c r="G33" i="2"/>
  <c r="F33" i="2"/>
  <c r="B24" i="2"/>
  <c r="A24" i="2"/>
  <c r="J23" i="2"/>
  <c r="I23" i="2"/>
  <c r="H23" i="2"/>
  <c r="G23" i="2"/>
  <c r="F23" i="2"/>
  <c r="B14" i="2"/>
  <c r="A14" i="2"/>
  <c r="J13" i="2"/>
  <c r="J24" i="2" s="1"/>
  <c r="I13" i="2"/>
  <c r="H13" i="2"/>
  <c r="H24" i="2" s="1"/>
  <c r="G13" i="2"/>
  <c r="G24" i="2" s="1"/>
  <c r="F13" i="2"/>
  <c r="F24" i="2" s="1"/>
  <c r="G123" i="2" l="1"/>
  <c r="H104" i="2"/>
  <c r="F64" i="2"/>
  <c r="F203" i="2" s="1"/>
  <c r="I104" i="2"/>
  <c r="I123" i="2"/>
  <c r="G183" i="2"/>
  <c r="H202" i="2"/>
  <c r="H203" i="2" s="1"/>
  <c r="F84" i="2"/>
  <c r="J144" i="2"/>
  <c r="G64" i="2"/>
  <c r="J104" i="2"/>
  <c r="H183" i="2"/>
  <c r="I202" i="2"/>
  <c r="H64" i="2"/>
  <c r="J84" i="2"/>
  <c r="J203" i="2" s="1"/>
  <c r="J202" i="2"/>
  <c r="G84" i="2"/>
  <c r="F163" i="2"/>
  <c r="H123" i="2"/>
  <c r="I24" i="2"/>
  <c r="G163" i="2"/>
  <c r="G203" i="2"/>
  <c r="I203" i="2"/>
  <c r="A113" i="1" l="1"/>
  <c r="B202" i="1"/>
  <c r="A202" i="1"/>
  <c r="J201" i="1"/>
  <c r="I201" i="1"/>
  <c r="H201" i="1"/>
  <c r="G201" i="1"/>
  <c r="F201" i="1"/>
  <c r="B192" i="1"/>
  <c r="A192" i="1"/>
  <c r="J191" i="1"/>
  <c r="I191" i="1"/>
  <c r="H191" i="1"/>
  <c r="G191" i="1"/>
  <c r="F191" i="1"/>
  <c r="B183" i="1"/>
  <c r="A183" i="1"/>
  <c r="J182" i="1"/>
  <c r="I182" i="1"/>
  <c r="H182" i="1"/>
  <c r="G182" i="1"/>
  <c r="F182" i="1"/>
  <c r="B173" i="1"/>
  <c r="A173" i="1"/>
  <c r="J172" i="1"/>
  <c r="I172" i="1"/>
  <c r="H172" i="1"/>
  <c r="G172" i="1"/>
  <c r="F172" i="1"/>
  <c r="B163" i="1"/>
  <c r="A163" i="1"/>
  <c r="J162" i="1"/>
  <c r="I162" i="1"/>
  <c r="H162" i="1"/>
  <c r="G162" i="1"/>
  <c r="F162" i="1"/>
  <c r="B153" i="1"/>
  <c r="A153" i="1"/>
  <c r="J152" i="1"/>
  <c r="I152" i="1"/>
  <c r="H152" i="1"/>
  <c r="G152" i="1"/>
  <c r="F152" i="1"/>
  <c r="B144" i="1"/>
  <c r="A144" i="1"/>
  <c r="J143" i="1"/>
  <c r="I143" i="1"/>
  <c r="H143" i="1"/>
  <c r="G143" i="1"/>
  <c r="F143" i="1"/>
  <c r="B134" i="1"/>
  <c r="A134" i="1"/>
  <c r="J133" i="1"/>
  <c r="I133" i="1"/>
  <c r="H133" i="1"/>
  <c r="G133" i="1"/>
  <c r="F133" i="1"/>
  <c r="B123" i="1"/>
  <c r="A123" i="1"/>
  <c r="J122" i="1"/>
  <c r="I122" i="1"/>
  <c r="H122" i="1"/>
  <c r="G122" i="1"/>
  <c r="F122" i="1"/>
  <c r="B113" i="1"/>
  <c r="J112" i="1"/>
  <c r="I112" i="1"/>
  <c r="H112" i="1"/>
  <c r="G112" i="1"/>
  <c r="F112" i="1"/>
  <c r="B104" i="1"/>
  <c r="A104" i="1"/>
  <c r="J103" i="1"/>
  <c r="I103" i="1"/>
  <c r="H103" i="1"/>
  <c r="G103" i="1"/>
  <c r="F103" i="1"/>
  <c r="B94" i="1"/>
  <c r="A94" i="1"/>
  <c r="J93" i="1"/>
  <c r="I93" i="1"/>
  <c r="H93" i="1"/>
  <c r="G93" i="1"/>
  <c r="F93" i="1"/>
  <c r="B84" i="1"/>
  <c r="A84" i="1"/>
  <c r="J83" i="1"/>
  <c r="I83" i="1"/>
  <c r="H83" i="1"/>
  <c r="G83" i="1"/>
  <c r="F83" i="1"/>
  <c r="B74" i="1"/>
  <c r="A74" i="1"/>
  <c r="J73" i="1"/>
  <c r="I73" i="1"/>
  <c r="H73" i="1"/>
  <c r="G73" i="1"/>
  <c r="F73" i="1"/>
  <c r="B64" i="1"/>
  <c r="A64" i="1"/>
  <c r="J63" i="1"/>
  <c r="I63" i="1"/>
  <c r="H63" i="1"/>
  <c r="G63" i="1"/>
  <c r="F63" i="1"/>
  <c r="B54" i="1"/>
  <c r="A54" i="1"/>
  <c r="J53" i="1"/>
  <c r="I53" i="1"/>
  <c r="H53" i="1"/>
  <c r="G53" i="1"/>
  <c r="F53" i="1"/>
  <c r="B44" i="1"/>
  <c r="A44" i="1"/>
  <c r="J43" i="1"/>
  <c r="I43" i="1"/>
  <c r="H43" i="1"/>
  <c r="G43" i="1"/>
  <c r="F43" i="1"/>
  <c r="B34" i="1"/>
  <c r="A34" i="1"/>
  <c r="J33" i="1"/>
  <c r="I33" i="1"/>
  <c r="H33" i="1"/>
  <c r="G33" i="1"/>
  <c r="F3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63" i="1" l="1"/>
  <c r="J123" i="1"/>
  <c r="H104" i="1"/>
  <c r="G104" i="1"/>
  <c r="H183" i="1"/>
  <c r="J202" i="1"/>
  <c r="F84" i="1"/>
  <c r="H64" i="1"/>
  <c r="J84" i="1"/>
  <c r="I144" i="1"/>
  <c r="G202" i="1"/>
  <c r="G144" i="1"/>
  <c r="I163" i="1"/>
  <c r="I123" i="1"/>
  <c r="G183" i="1"/>
  <c r="I202" i="1"/>
  <c r="J44" i="1"/>
  <c r="I44" i="1"/>
  <c r="F44" i="1"/>
  <c r="I183" i="1"/>
  <c r="F104" i="1"/>
  <c r="H144" i="1"/>
  <c r="J163" i="1"/>
  <c r="I64" i="1"/>
  <c r="F64" i="1"/>
  <c r="J104" i="1"/>
  <c r="G84" i="1"/>
  <c r="H44" i="1"/>
  <c r="J64" i="1"/>
  <c r="G44" i="1"/>
  <c r="H163" i="1"/>
  <c r="J183" i="1"/>
  <c r="H123" i="1"/>
  <c r="G64" i="1"/>
  <c r="I84" i="1"/>
  <c r="H84" i="1"/>
  <c r="I104" i="1"/>
  <c r="G123" i="1"/>
  <c r="J144" i="1"/>
  <c r="H202" i="1"/>
  <c r="F123" i="1"/>
  <c r="F144" i="1"/>
  <c r="F163" i="1"/>
  <c r="F183" i="1"/>
  <c r="F202" i="1"/>
  <c r="I24" i="1"/>
  <c r="F24" i="1"/>
  <c r="J24" i="1"/>
  <c r="H24" i="1"/>
  <c r="G24" i="1"/>
  <c r="J203" i="1" l="1"/>
  <c r="H203" i="1"/>
  <c r="I203" i="1"/>
  <c r="F203" i="1"/>
  <c r="G203" i="1"/>
</calcChain>
</file>

<file path=xl/sharedStrings.xml><?xml version="1.0" encoding="utf-8"?>
<sst xmlns="http://schemas.openxmlformats.org/spreadsheetml/2006/main" count="704" uniqueCount="120">
  <si>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</si>
  <si>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</si>
  <si>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</si>
  <si>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</si>
  <si>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</si>
  <si>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</si>
  <si>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</si>
  <si>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</si>
  <si>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</si>
  <si>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</si>
  <si>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</si>
  <si>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</si>
  <si>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</si>
  <si>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</si>
  <si>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</si>
  <si>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</si>
  <si>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</si>
  <si>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</si>
  <si>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</si>
  <si>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</si>
  <si>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</si>
  <si>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</si>
  <si>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</si>
  <si>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</si>
  <si>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</si>
  <si>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</si>
  <si>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</si>
  <si>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</si>
  <si>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</si>
  <si>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</si>
  <si>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</si>
  <si>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</si>
  <si>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</si>
  <si>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</si>
  <si>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</si>
  <si>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геркулесовая молочная с маслом сливочным</t>
  </si>
  <si>
    <t>какао с молоком</t>
  </si>
  <si>
    <t>хлеб пшеничный</t>
  </si>
  <si>
    <t>пр</t>
  </si>
  <si>
    <t xml:space="preserve">пр </t>
  </si>
  <si>
    <t>яблоко</t>
  </si>
  <si>
    <t>сыр твердо-мягкий порционно</t>
  </si>
  <si>
    <t>салат из белокочанной капусты с морковью</t>
  </si>
  <si>
    <t>суп картофельный с горохом и фрикаделькой из птицы"Детские"</t>
  </si>
  <si>
    <t>Котлета говяжья</t>
  </si>
  <si>
    <t>макаронные изделия отварные с маслом сливочным</t>
  </si>
  <si>
    <t>чай с лимоном</t>
  </si>
  <si>
    <t>хлеб ржаной</t>
  </si>
  <si>
    <t>хол. закуска</t>
  </si>
  <si>
    <t>огурец свежий</t>
  </si>
  <si>
    <t>котлета"Говяжья Школьная"</t>
  </si>
  <si>
    <t>рис отварной с маслом сливочным</t>
  </si>
  <si>
    <t>кофейный напиток на молоке</t>
  </si>
  <si>
    <t>салат из свеклы с маслом растит.</t>
  </si>
  <si>
    <t>суп-лапша домашняя  с птицей</t>
  </si>
  <si>
    <t>рыба,запеченная с овощами и сыром</t>
  </si>
  <si>
    <t>картофельное пюре с маслом слив.</t>
  </si>
  <si>
    <t>компот из смеси сухофруктов С витаминизиров.</t>
  </si>
  <si>
    <t>салат из моркови с яблоком</t>
  </si>
  <si>
    <t xml:space="preserve">чай с сахаром </t>
  </si>
  <si>
    <t>пудинг творожно-пшенный с сахарной пудрой</t>
  </si>
  <si>
    <t>повидло</t>
  </si>
  <si>
    <t>доп.питание</t>
  </si>
  <si>
    <t>молоко пакетированное порционно</t>
  </si>
  <si>
    <t>Салат из свежих  огурцов с растительным маслом</t>
  </si>
  <si>
    <t>борщ со свежей капустой и картофелем с фрикадельками из мяса"Детская"</t>
  </si>
  <si>
    <t>плов с птицей</t>
  </si>
  <si>
    <t>компот из свежих яблок и лимона</t>
  </si>
  <si>
    <t>макароны отварные с маслом сливочным</t>
  </si>
  <si>
    <t>фрикадельки из мяса птицы с мол.соусом</t>
  </si>
  <si>
    <t>297/326</t>
  </si>
  <si>
    <t>Яблоко</t>
  </si>
  <si>
    <t>салат из свежей капусты "Молодость"</t>
  </si>
  <si>
    <t>рассольник Ленинградский на бульоне</t>
  </si>
  <si>
    <t>рагу из птицы</t>
  </si>
  <si>
    <t>сок фруктовый</t>
  </si>
  <si>
    <t>сыр твердо-мягкий порционно м.д.ж.45%</t>
  </si>
  <si>
    <t>зеленый горошек</t>
  </si>
  <si>
    <t>хол.закуска</t>
  </si>
  <si>
    <t>омлет натуральный с маслом сливочным</t>
  </si>
  <si>
    <t>салат из свеклы с маслом растительным</t>
  </si>
  <si>
    <t>суп картофельный с рыбн.фрикадельками</t>
  </si>
  <si>
    <t>котлета "Куриная"</t>
  </si>
  <si>
    <t>капуста тушеная</t>
  </si>
  <si>
    <t>сок</t>
  </si>
  <si>
    <t>сыр твердых сортов в нарезке</t>
  </si>
  <si>
    <t>каша гречневая молочная с маслом сливочным</t>
  </si>
  <si>
    <t>борщ "Сибирский" с фасолью</t>
  </si>
  <si>
    <t>птица запеченая порционная</t>
  </si>
  <si>
    <t>макароны отварные с маслом</t>
  </si>
  <si>
    <t>напиток из яблок витаминизированный</t>
  </si>
  <si>
    <t>каша "Дружба" с маслом сливочным</t>
  </si>
  <si>
    <t>зразы рыбные рубленные с яйцом</t>
  </si>
  <si>
    <t>огурец свежий порционно</t>
  </si>
  <si>
    <t>винегрет овощной</t>
  </si>
  <si>
    <t>суп-лапша домашняя с птицей отв.и зеленью</t>
  </si>
  <si>
    <t>птица,порционная запеченная</t>
  </si>
  <si>
    <t>компот из сухофруктов витаминизированный С</t>
  </si>
  <si>
    <t>сыр твердо-мягкий порционно с м.д.ж.45%</t>
  </si>
  <si>
    <t>молоко сгущенное порционно</t>
  </si>
  <si>
    <t>запеканка творожно-рисовая с маслом сливочным</t>
  </si>
  <si>
    <t>суп картофельный с клецками</t>
  </si>
  <si>
    <t>жаркое по-домашнему</t>
  </si>
  <si>
    <t>тефтели "Детские" под овощным соусом</t>
  </si>
  <si>
    <t>огурец  свежий  порционно</t>
  </si>
  <si>
    <t>салат из свеклы с сыром и маслом</t>
  </si>
  <si>
    <t>щи из свежей капусты с фрикаделькой из птицы"Детская"</t>
  </si>
  <si>
    <t>рыба,запеченная под соусом</t>
  </si>
  <si>
    <t>картофельное пюре с маслом сливочным</t>
  </si>
  <si>
    <t>кисель фруктовый</t>
  </si>
  <si>
    <t>пр.</t>
  </si>
  <si>
    <t>чай с сахаром и лимоном</t>
  </si>
  <si>
    <t>салат из свежих огурцов с растительным маслом</t>
  </si>
  <si>
    <t>суп картофельный с вермишелью</t>
  </si>
  <si>
    <t>котлеты "куриные"</t>
  </si>
  <si>
    <t>каша гречневая рассыпчатая с маслом</t>
  </si>
  <si>
    <t>Директор</t>
  </si>
  <si>
    <t>12-18 лет</t>
  </si>
  <si>
    <t>МОУ "Зинаидинская основная общеобразовательная школа"</t>
  </si>
  <si>
    <t>Кудинова Л.В.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</si>
</sst>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1"/>
    </font>
    <font>
      <sz val="8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rgb="FFFFFFFF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medium">
        <color indexed="63"/>
      </right>
      <top/>
      <bottom style="thin">
        <color indexed="63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medium">
        <color indexed="63"/>
      </right>
      <top/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4" borderId="1" xfId="0" applyFont="1" applyFill="1" applyBorder="1" applyAlignment="1" applyProtection="1">
      <alignment wrapText="1"/>
      <protection locked="0"/>
    </xf>
    <xf numFmtId="0" fontId="0" fillId="4" borderId="2" xfId="0" applyFont="1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5" borderId="24" xfId="0" applyFont="1" applyFill="1" applyBorder="1" applyAlignment="1" applyProtection="1">
      <alignment wrapText="1"/>
      <protection locked="0"/>
    </xf>
    <xf numFmtId="1" fontId="0" fillId="5" borderId="24" xfId="0" applyNumberFormat="1" applyFill="1" applyBorder="1" applyProtection="1">
      <protection locked="0"/>
    </xf>
    <xf numFmtId="0" fontId="0" fillId="5" borderId="25" xfId="0" applyFont="1" applyFill="1" applyBorder="1" applyAlignment="1" applyProtection="1">
      <alignment wrapText="1"/>
      <protection locked="0"/>
    </xf>
    <xf numFmtId="1" fontId="0" fillId="5" borderId="25" xfId="0" applyNumberFormat="1" applyFill="1" applyBorder="1" applyProtection="1">
      <protection locked="0"/>
    </xf>
    <xf numFmtId="1" fontId="0" fillId="5" borderId="26" xfId="0" applyNumberFormat="1" applyFill="1" applyBorder="1" applyProtection="1">
      <protection locked="0"/>
    </xf>
    <xf numFmtId="1" fontId="0" fillId="5" borderId="27" xfId="0" applyNumberFormat="1" applyFill="1" applyBorder="1" applyProtection="1">
      <protection locked="0"/>
    </xf>
    <xf numFmtId="0" fontId="0" fillId="5" borderId="24" xfId="0" applyFill="1" applyBorder="1" applyProtection="1">
      <protection locked="0"/>
    </xf>
    <xf numFmtId="0" fontId="0" fillId="5" borderId="25" xfId="0" applyFill="1" applyBorder="1" applyProtection="1">
      <protection locked="0"/>
    </xf>
    <xf numFmtId="0" fontId="0" fillId="5" borderId="25" xfId="0" applyFill="1" applyBorder="1" applyAlignment="1" applyProtection="1">
      <alignment horizontal="right"/>
      <protection locked="0"/>
    </xf>
    <xf numFmtId="0" fontId="0" fillId="5" borderId="28" xfId="0" applyFont="1" applyFill="1" applyBorder="1" applyAlignment="1" applyProtection="1">
      <alignment wrapText="1"/>
      <protection locked="0"/>
    </xf>
    <xf numFmtId="1" fontId="0" fillId="5" borderId="28" xfId="0" applyNumberFormat="1" applyFill="1" applyBorder="1" applyProtection="1">
      <protection locked="0"/>
    </xf>
    <xf numFmtId="1" fontId="0" fillId="5" borderId="29" xfId="0" applyNumberFormat="1" applyFill="1" applyBorder="1" applyProtection="1">
      <protection locked="0"/>
    </xf>
    <xf numFmtId="0" fontId="0" fillId="5" borderId="28" xfId="0" applyFill="1" applyBorder="1" applyProtection="1">
      <protection locked="0"/>
    </xf>
    <xf numFmtId="0" fontId="0" fillId="0" borderId="2" xfId="0" applyFont="1" applyBorder="1" applyProtection="1">
      <protection locked="0"/>
    </xf>
    <xf numFmtId="0" fontId="0" fillId="4" borderId="3" xfId="0" applyFont="1" applyFill="1" applyBorder="1" applyProtection="1">
      <protection locked="0"/>
    </xf>
    <xf numFmtId="0" fontId="0" fillId="4" borderId="30" xfId="0" applyFont="1" applyFill="1" applyBorder="1" applyAlignment="1" applyProtection="1">
      <alignment wrapText="1"/>
      <protection locked="0"/>
    </xf>
    <xf numFmtId="1" fontId="0" fillId="4" borderId="30" xfId="0" applyNumberFormat="1" applyFill="1" applyBorder="1" applyProtection="1">
      <protection locked="0"/>
    </xf>
    <xf numFmtId="1" fontId="0" fillId="4" borderId="31" xfId="0" applyNumberFormat="1" applyFill="1" applyBorder="1" applyProtection="1">
      <protection locked="0"/>
    </xf>
    <xf numFmtId="0" fontId="0" fillId="4" borderId="30" xfId="0" applyFill="1" applyBorder="1" applyProtection="1">
      <protection locked="0"/>
    </xf>
    <xf numFmtId="0" fontId="0" fillId="4" borderId="2" xfId="0" applyFill="1" applyBorder="1" applyAlignment="1" applyProtection="1">
      <alignment horizontal="right"/>
      <protection locked="0"/>
    </xf>
    <xf numFmtId="1" fontId="0" fillId="4" borderId="30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0" fillId="4" borderId="30" xfId="0" applyFill="1" applyBorder="1" applyAlignment="1" applyProtection="1">
      <alignment horizontal="center"/>
      <protection locked="0"/>
    </xf>
    <xf numFmtId="0" fontId="0" fillId="4" borderId="31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17" xfId="0" applyFill="1" applyBorder="1" applyAlignment="1" applyProtection="1">
      <alignment horizontal="center"/>
      <protection locked="0"/>
    </xf>
    <xf numFmtId="2" fontId="0" fillId="4" borderId="30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23" xfId="0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0" fontId="0" fillId="6" borderId="3" xfId="0" applyFont="1" applyFill="1" applyBorder="1" applyProtection="1">
      <protection locked="0"/>
    </xf>
    <xf numFmtId="0" fontId="0" fillId="2" borderId="35" xfId="0" applyFill="1" applyBorder="1" applyAlignment="1" applyProtection="1">
      <alignment horizontal="right"/>
      <protection locked="0"/>
    </xf>
    <xf numFmtId="1" fontId="10" fillId="4" borderId="4" xfId="0" applyNumberFormat="1" applyFont="1" applyFill="1" applyBorder="1" applyProtection="1">
      <protection locked="0"/>
    </xf>
    <xf numFmtId="0" fontId="0" fillId="4" borderId="36" xfId="0" applyFont="1" applyFill="1" applyBorder="1" applyAlignment="1" applyProtection="1">
      <alignment wrapText="1"/>
      <protection locked="0"/>
    </xf>
    <xf numFmtId="1" fontId="0" fillId="4" borderId="36" xfId="0" applyNumberFormat="1" applyFill="1" applyBorder="1" applyProtection="1">
      <protection locked="0"/>
    </xf>
    <xf numFmtId="0" fontId="0" fillId="4" borderId="36" xfId="0" applyFill="1" applyBorder="1" applyProtection="1">
      <protection locked="0"/>
    </xf>
    <xf numFmtId="0" fontId="0" fillId="4" borderId="36" xfId="0" applyFill="1" applyBorder="1" applyAlignment="1" applyProtection="1">
      <alignment horizontal="right"/>
      <protection locked="0"/>
    </xf>
    <xf numFmtId="0" fontId="0" fillId="4" borderId="37" xfId="0" applyFont="1" applyFill="1" applyBorder="1" applyAlignment="1" applyProtection="1">
      <alignment wrapText="1"/>
      <protection locked="0"/>
    </xf>
    <xf numFmtId="1" fontId="0" fillId="4" borderId="37" xfId="0" applyNumberFormat="1" applyFill="1" applyBorder="1" applyProtection="1">
      <protection locked="0"/>
    </xf>
    <xf numFmtId="0" fontId="0" fillId="4" borderId="36" xfId="0" applyFill="1" applyBorder="1" applyAlignment="1" applyProtection="1">
      <alignment wrapText="1"/>
      <protection locked="0"/>
    </xf>
    <xf numFmtId="1" fontId="0" fillId="4" borderId="38" xfId="0" applyNumberFormat="1" applyFill="1" applyBorder="1" applyProtection="1">
      <protection locked="0"/>
    </xf>
    <xf numFmtId="0" fontId="0" fillId="4" borderId="37" xfId="0" applyFill="1" applyBorder="1" applyProtection="1">
      <protection locked="0"/>
    </xf>
    <xf numFmtId="0" fontId="2" fillId="2" borderId="36" xfId="0" applyFont="1" applyFill="1" applyBorder="1" applyAlignment="1" applyProtection="1">
      <protection locked="0"/>
    </xf>
    <xf numFmtId="0" fontId="0" fillId="2" borderId="36" xfId="0" applyFill="1" applyBorder="1" applyProtection="1">
      <protection locked="0"/>
    </xf>
    <xf numFmtId="0" fontId="2" fillId="2" borderId="36" xfId="0" applyFont="1" applyFill="1" applyBorder="1" applyAlignment="1" applyProtection="1">
      <alignment horizontal="center" vertical="top" wrapText="1"/>
      <protection locked="0"/>
    </xf>
    <xf numFmtId="0" fontId="0" fillId="0" borderId="36" xfId="0" applyBorder="1"/>
    <xf numFmtId="0" fontId="2" fillId="2" borderId="36" xfId="0" applyFont="1" applyFill="1" applyBorder="1" applyAlignment="1" applyProtection="1">
      <alignment vertical="top" wrapText="1"/>
      <protection locked="0"/>
    </xf>
    <xf numFmtId="0" fontId="5" fillId="0" borderId="36" xfId="0" applyFont="1" applyFill="1" applyBorder="1" applyAlignment="1" applyProtection="1">
      <alignment horizontal="right"/>
      <protection locked="0"/>
    </xf>
    <xf numFmtId="0" fontId="2" fillId="0" borderId="36" xfId="0" applyFont="1" applyBorder="1" applyAlignment="1">
      <alignment vertical="top" wrapText="1"/>
    </xf>
    <xf numFmtId="0" fontId="2" fillId="0" borderId="36" xfId="0" applyFont="1" applyBorder="1" applyAlignment="1">
      <alignment horizontal="center" vertical="top" wrapText="1"/>
    </xf>
    <xf numFmtId="0" fontId="2" fillId="0" borderId="36" xfId="0" applyFont="1" applyFill="1" applyBorder="1" applyAlignment="1">
      <alignment vertical="top" wrapText="1"/>
    </xf>
    <xf numFmtId="0" fontId="0" fillId="2" borderId="36" xfId="0" applyFill="1" applyBorder="1" applyAlignment="1" applyProtection="1">
      <alignment wrapText="1"/>
      <protection locked="0"/>
    </xf>
    <xf numFmtId="1" fontId="0" fillId="2" borderId="36" xfId="0" applyNumberFormat="1" applyFill="1" applyBorder="1" applyProtection="1">
      <protection locked="0"/>
    </xf>
    <xf numFmtId="0" fontId="0" fillId="0" borderId="36" xfId="0" applyBorder="1" applyProtection="1">
      <protection locked="0"/>
    </xf>
    <xf numFmtId="0" fontId="0" fillId="2" borderId="36" xfId="0" applyFill="1" applyBorder="1" applyAlignment="1" applyProtection="1">
      <alignment horizontal="right"/>
      <protection locked="0"/>
    </xf>
    <xf numFmtId="1" fontId="0" fillId="2" borderId="38" xfId="0" applyNumberFormat="1" applyFill="1" applyBorder="1" applyProtection="1">
      <protection locked="0"/>
    </xf>
    <xf numFmtId="0" fontId="2" fillId="3" borderId="36" xfId="0" applyFont="1" applyFill="1" applyBorder="1" applyAlignment="1">
      <alignment horizontal="center"/>
    </xf>
    <xf numFmtId="2" fontId="0" fillId="2" borderId="36" xfId="0" applyNumberFormat="1" applyFill="1" applyBorder="1" applyProtection="1">
      <protection locked="0"/>
    </xf>
    <xf numFmtId="0" fontId="0" fillId="5" borderId="39" xfId="0" applyFont="1" applyFill="1" applyBorder="1" applyAlignment="1" applyProtection="1">
      <alignment wrapText="1"/>
      <protection locked="0"/>
    </xf>
    <xf numFmtId="1" fontId="0" fillId="5" borderId="39" xfId="0" applyNumberFormat="1" applyFill="1" applyBorder="1" applyProtection="1">
      <protection locked="0"/>
    </xf>
    <xf numFmtId="1" fontId="0" fillId="5" borderId="40" xfId="0" applyNumberFormat="1" applyFill="1" applyBorder="1" applyProtection="1">
      <protection locked="0"/>
    </xf>
    <xf numFmtId="0" fontId="0" fillId="5" borderId="39" xfId="0" applyFill="1" applyBorder="1" applyAlignment="1" applyProtection="1">
      <alignment horizontal="right"/>
      <protection locked="0"/>
    </xf>
    <xf numFmtId="0" fontId="0" fillId="5" borderId="41" xfId="0" applyFont="1" applyFill="1" applyBorder="1" applyAlignment="1" applyProtection="1">
      <alignment wrapText="1"/>
      <protection locked="0"/>
    </xf>
    <xf numFmtId="0" fontId="0" fillId="5" borderId="39" xfId="0" applyFill="1" applyBorder="1" applyProtection="1">
      <protection locked="0"/>
    </xf>
    <xf numFmtId="1" fontId="0" fillId="5" borderId="41" xfId="0" applyNumberFormat="1" applyFill="1" applyBorder="1" applyProtection="1">
      <protection locked="0"/>
    </xf>
    <xf numFmtId="1" fontId="0" fillId="5" borderId="42" xfId="0" applyNumberFormat="1" applyFill="1" applyBorder="1" applyProtection="1">
      <protection locked="0"/>
    </xf>
    <xf numFmtId="0" fontId="0" fillId="4" borderId="43" xfId="0" applyFill="1" applyBorder="1" applyProtection="1">
      <protection locked="0"/>
    </xf>
    <xf numFmtId="0" fontId="0" fillId="5" borderId="44" xfId="0" applyFont="1" applyFill="1" applyBorder="1" applyAlignment="1" applyProtection="1">
      <alignment wrapText="1"/>
      <protection locked="0"/>
    </xf>
    <xf numFmtId="1" fontId="0" fillId="5" borderId="44" xfId="0" applyNumberFormat="1" applyFill="1" applyBorder="1" applyProtection="1">
      <protection locked="0"/>
    </xf>
    <xf numFmtId="1" fontId="0" fillId="5" borderId="45" xfId="0" applyNumberFormat="1" applyFill="1" applyBorder="1" applyProtection="1">
      <protection locked="0"/>
    </xf>
    <xf numFmtId="0" fontId="0" fillId="5" borderId="44" xfId="0" applyFill="1" applyBorder="1" applyProtection="1">
      <protection locked="0"/>
    </xf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0" fillId="0" borderId="48" xfId="0" applyBorder="1"/>
    <xf numFmtId="0" fontId="0" fillId="0" borderId="43" xfId="0" applyBorder="1"/>
    <xf numFmtId="0" fontId="0" fillId="4" borderId="43" xfId="0" applyFont="1" applyFill="1" applyBorder="1" applyAlignment="1" applyProtection="1">
      <alignment wrapText="1"/>
      <protection locked="0"/>
    </xf>
    <xf numFmtId="1" fontId="0" fillId="4" borderId="43" xfId="0" applyNumberFormat="1" applyFill="1" applyBorder="1" applyProtection="1">
      <protection locked="0"/>
    </xf>
    <xf numFmtId="1" fontId="0" fillId="4" borderId="49" xfId="0" applyNumberFormat="1" applyFill="1" applyBorder="1" applyProtection="1">
      <protection locked="0"/>
    </xf>
    <xf numFmtId="0" fontId="0" fillId="4" borderId="38" xfId="0" applyFill="1" applyBorder="1" applyAlignment="1" applyProtection="1">
      <alignment horizontal="center"/>
      <protection locked="0"/>
    </xf>
    <xf numFmtId="0" fontId="2" fillId="2" borderId="43" xfId="0" applyFont="1" applyFill="1" applyBorder="1" applyAlignment="1" applyProtection="1">
      <alignment horizontal="center" vertical="top" wrapText="1"/>
      <protection locked="0"/>
    </xf>
    <xf numFmtId="0" fontId="0" fillId="2" borderId="43" xfId="0" applyFill="1" applyBorder="1" applyAlignment="1" applyProtection="1">
      <alignment wrapText="1"/>
      <protection locked="0"/>
    </xf>
    <xf numFmtId="0" fontId="0" fillId="2" borderId="43" xfId="0" applyFont="1" applyFill="1" applyBorder="1" applyAlignment="1" applyProtection="1">
      <alignment horizontal="right" vertical="top" wrapText="1"/>
      <protection locked="0"/>
    </xf>
    <xf numFmtId="1" fontId="0" fillId="2" borderId="43" xfId="0" applyNumberFormat="1" applyFill="1" applyBorder="1" applyProtection="1">
      <protection locked="0"/>
    </xf>
    <xf numFmtId="1" fontId="0" fillId="2" borderId="49" xfId="0" applyNumberFormat="1" applyFill="1" applyBorder="1" applyProtection="1">
      <protection locked="0"/>
    </xf>
    <xf numFmtId="0" fontId="0" fillId="2" borderId="43" xfId="0" applyFill="1" applyBorder="1" applyProtection="1">
      <protection locked="0"/>
    </xf>
    <xf numFmtId="0" fontId="0" fillId="5" borderId="41" xfId="0" applyFill="1" applyBorder="1" applyProtection="1">
      <protection locked="0"/>
    </xf>
    <xf numFmtId="0" fontId="0" fillId="2" borderId="50" xfId="0" applyFill="1" applyBorder="1" applyProtection="1">
      <protection locked="0"/>
    </xf>
    <xf numFmtId="0" fontId="0" fillId="5" borderId="51" xfId="0" applyFont="1" applyFill="1" applyBorder="1" applyAlignment="1" applyProtection="1">
      <alignment wrapText="1"/>
      <protection locked="0"/>
    </xf>
    <xf numFmtId="0" fontId="2" fillId="2" borderId="50" xfId="0" applyFont="1" applyFill="1" applyBorder="1" applyAlignment="1" applyProtection="1">
      <alignment horizontal="center" vertical="top" wrapText="1"/>
      <protection locked="0"/>
    </xf>
    <xf numFmtId="0" fontId="0" fillId="0" borderId="50" xfId="0" applyBorder="1"/>
    <xf numFmtId="1" fontId="0" fillId="5" borderId="51" xfId="0" applyNumberFormat="1" applyFill="1" applyBorder="1" applyProtection="1">
      <protection locked="0"/>
    </xf>
    <xf numFmtId="1" fontId="0" fillId="5" borderId="52" xfId="0" applyNumberFormat="1" applyFill="1" applyBorder="1" applyProtection="1">
      <protection locked="0"/>
    </xf>
    <xf numFmtId="0" fontId="0" fillId="4" borderId="53" xfId="0" applyFill="1" applyBorder="1" applyProtection="1">
      <protection locked="0"/>
    </xf>
    <xf numFmtId="0" fontId="2" fillId="2" borderId="50" xfId="0" applyFont="1" applyFill="1" applyBorder="1" applyAlignment="1" applyProtection="1">
      <alignment vertical="top" wrapText="1"/>
      <protection locked="0"/>
    </xf>
    <xf numFmtId="0" fontId="5" fillId="0" borderId="50" xfId="0" applyFont="1" applyFill="1" applyBorder="1" applyAlignment="1" applyProtection="1">
      <alignment horizontal="right"/>
      <protection locked="0"/>
    </xf>
    <xf numFmtId="0" fontId="2" fillId="0" borderId="50" xfId="0" applyFont="1" applyBorder="1" applyAlignment="1">
      <alignment vertical="top" wrapText="1"/>
    </xf>
    <xf numFmtId="0" fontId="2" fillId="0" borderId="50" xfId="0" applyFont="1" applyBorder="1" applyAlignment="1">
      <alignment horizontal="center" vertical="top" wrapText="1"/>
    </xf>
    <xf numFmtId="0" fontId="2" fillId="0" borderId="54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0" fillId="0" borderId="55" xfId="0" applyBorder="1"/>
    <xf numFmtId="0" fontId="2" fillId="0" borderId="50" xfId="0" applyFont="1" applyFill="1" applyBorder="1" applyAlignment="1">
      <alignment vertical="top" wrapText="1"/>
    </xf>
    <xf numFmtId="0" fontId="2" fillId="0" borderId="56" xfId="0" applyFont="1" applyBorder="1" applyAlignment="1">
      <alignment horizontal="center"/>
    </xf>
    <xf numFmtId="0" fontId="2" fillId="0" borderId="57" xfId="0" applyFont="1" applyBorder="1" applyAlignment="1">
      <alignment horizontal="center"/>
    </xf>
    <xf numFmtId="0" fontId="0" fillId="0" borderId="58" xfId="0" applyBorder="1"/>
    <xf numFmtId="0" fontId="0" fillId="0" borderId="53" xfId="0" applyBorder="1"/>
    <xf numFmtId="0" fontId="0" fillId="4" borderId="53" xfId="0" applyFont="1" applyFill="1" applyBorder="1" applyAlignment="1" applyProtection="1">
      <alignment wrapText="1"/>
      <protection locked="0"/>
    </xf>
    <xf numFmtId="1" fontId="0" fillId="4" borderId="53" xfId="0" applyNumberFormat="1" applyFill="1" applyBorder="1" applyProtection="1">
      <protection locked="0"/>
    </xf>
    <xf numFmtId="1" fontId="0" fillId="4" borderId="59" xfId="0" applyNumberFormat="1" applyFill="1" applyBorder="1" applyProtection="1">
      <protection locked="0"/>
    </xf>
    <xf numFmtId="0" fontId="0" fillId="4" borderId="50" xfId="0" applyFont="1" applyFill="1" applyBorder="1" applyAlignment="1" applyProtection="1">
      <alignment wrapText="1"/>
      <protection locked="0"/>
    </xf>
    <xf numFmtId="1" fontId="0" fillId="4" borderId="50" xfId="0" applyNumberFormat="1" applyFill="1" applyBorder="1" applyProtection="1">
      <protection locked="0"/>
    </xf>
    <xf numFmtId="0" fontId="0" fillId="4" borderId="50" xfId="0" applyFill="1" applyBorder="1" applyProtection="1">
      <protection locked="0"/>
    </xf>
    <xf numFmtId="0" fontId="0" fillId="4" borderId="50" xfId="0" applyFill="1" applyBorder="1" applyAlignment="1" applyProtection="1">
      <alignment horizontal="right"/>
      <protection locked="0"/>
    </xf>
    <xf numFmtId="0" fontId="0" fillId="0" borderId="50" xfId="0" applyFont="1" applyBorder="1" applyProtection="1">
      <protection locked="0"/>
    </xf>
    <xf numFmtId="1" fontId="0" fillId="4" borderId="53" xfId="0" applyNumberFormat="1" applyFill="1" applyBorder="1" applyAlignment="1" applyProtection="1">
      <alignment horizontal="center"/>
      <protection locked="0"/>
    </xf>
    <xf numFmtId="0" fontId="0" fillId="4" borderId="53" xfId="0" applyFill="1" applyBorder="1" applyAlignment="1" applyProtection="1">
      <alignment horizontal="center"/>
      <protection locked="0"/>
    </xf>
    <xf numFmtId="0" fontId="0" fillId="4" borderId="59" xfId="0" applyFill="1" applyBorder="1" applyAlignment="1" applyProtection="1">
      <alignment horizontal="center"/>
      <protection locked="0"/>
    </xf>
    <xf numFmtId="2" fontId="0" fillId="4" borderId="53" xfId="0" applyNumberFormat="1" applyFill="1" applyBorder="1" applyAlignment="1" applyProtection="1">
      <alignment horizontal="center"/>
      <protection locked="0"/>
    </xf>
    <xf numFmtId="1" fontId="0" fillId="4" borderId="50" xfId="0" applyNumberFormat="1" applyFill="1" applyBorder="1" applyAlignment="1" applyProtection="1">
      <alignment horizontal="center"/>
      <protection locked="0"/>
    </xf>
    <xf numFmtId="0" fontId="0" fillId="4" borderId="50" xfId="0" applyFill="1" applyBorder="1" applyAlignment="1" applyProtection="1">
      <alignment horizontal="center"/>
      <protection locked="0"/>
    </xf>
    <xf numFmtId="2" fontId="0" fillId="4" borderId="50" xfId="0" applyNumberFormat="1" applyFill="1" applyBorder="1" applyAlignment="1" applyProtection="1">
      <alignment horizontal="center"/>
      <protection locked="0"/>
    </xf>
    <xf numFmtId="0" fontId="2" fillId="3" borderId="50" xfId="0" applyFont="1" applyFill="1" applyBorder="1" applyAlignment="1">
      <alignment horizontal="center"/>
    </xf>
    <xf numFmtId="0" fontId="0" fillId="2" borderId="50" xfId="0" applyFill="1" applyBorder="1" applyAlignment="1" applyProtection="1">
      <alignment wrapText="1"/>
      <protection locked="0"/>
    </xf>
    <xf numFmtId="1" fontId="0" fillId="2" borderId="50" xfId="0" applyNumberFormat="1" applyFill="1" applyBorder="1" applyProtection="1">
      <protection locked="0"/>
    </xf>
    <xf numFmtId="0" fontId="0" fillId="2" borderId="50" xfId="0" applyFill="1" applyBorder="1" applyAlignment="1" applyProtection="1">
      <alignment horizontal="right"/>
      <protection locked="0"/>
    </xf>
    <xf numFmtId="0" fontId="0" fillId="2" borderId="60" xfId="0" applyFill="1" applyBorder="1" applyAlignment="1" applyProtection="1">
      <alignment horizontal="right"/>
      <protection locked="0"/>
    </xf>
    <xf numFmtId="2" fontId="0" fillId="2" borderId="50" xfId="0" applyNumberFormat="1" applyFill="1" applyBorder="1" applyProtection="1">
      <protection locked="0"/>
    </xf>
    <xf numFmtId="0" fontId="0" fillId="4" borderId="50" xfId="0" applyFill="1" applyBorder="1" applyAlignment="1" applyProtection="1">
      <alignment wrapText="1"/>
      <protection locked="0"/>
    </xf>
    <xf numFmtId="0" fontId="11" fillId="0" borderId="55" xfId="0" applyFont="1" applyBorder="1" applyAlignment="1">
      <alignment horizontal="center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 applyProtection="1">
      <alignment wrapText="1"/>
      <protection locked="0"/>
    </xf>
    <xf numFmtId="0" fontId="0" fillId="0" borderId="36" xfId="0" applyBorder="1" applyAlignment="1" applyProtection="1">
      <alignment wrapText="1"/>
      <protection locked="0"/>
    </xf>
    <xf numFmtId="0" fontId="2" fillId="2" borderId="36" xfId="0" applyFont="1" applyFill="1" applyBorder="1" applyAlignment="1" applyProtection="1">
      <alignment horizontal="left" wrapText="1"/>
      <protection locked="0"/>
    </xf>
    <xf numFmtId="14" fontId="2" fillId="2" borderId="36" xfId="0" applyNumberFormat="1" applyFont="1" applyFill="1" applyBorder="1" applyAlignment="1" applyProtection="1">
      <alignment horizontal="left"/>
      <protection locked="0"/>
    </xf>
    <xf numFmtId="0" fontId="2" fillId="2" borderId="36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3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8" sqref="N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208" t="s">
        <v>118</v>
      </c>
      <c r="D1" s="209"/>
      <c r="E1" s="209"/>
      <c r="F1" s="13" t="s">
        <v>16</v>
      </c>
      <c r="G1" s="2" t="s">
        <v>17</v>
      </c>
      <c r="H1" s="210" t="s">
        <v>116</v>
      </c>
      <c r="I1" s="210"/>
      <c r="J1" s="210"/>
      <c r="K1" s="210"/>
    </row>
    <row r="2" spans="1:11" ht="17.399999999999999" x14ac:dyDescent="0.25">
      <c r="A2" s="36" t="s">
        <v>6</v>
      </c>
      <c r="C2" s="2"/>
      <c r="G2" s="2" t="s">
        <v>18</v>
      </c>
      <c r="H2" s="210" t="s">
        <v>119</v>
      </c>
      <c r="I2" s="210"/>
      <c r="J2" s="210"/>
      <c r="K2" s="210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211">
        <v>45169</v>
      </c>
      <c r="I3" s="212"/>
      <c r="J3" s="212"/>
      <c r="K3" s="212"/>
    </row>
    <row r="4" spans="1:11" ht="13.8" thickBot="1" x14ac:dyDescent="0.3">
      <c r="C4" s="2"/>
      <c r="D4" s="4"/>
    </row>
    <row r="5" spans="1:11" ht="31.2" thickBot="1" x14ac:dyDescent="0.3">
      <c r="A5" s="44" t="s">
        <v>14</v>
      </c>
      <c r="B5" s="45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6" t="s">
        <v>35</v>
      </c>
      <c r="F6" s="51">
        <v>200</v>
      </c>
      <c r="G6" s="51">
        <v>7</v>
      </c>
      <c r="H6" s="51">
        <v>10</v>
      </c>
      <c r="I6" s="52">
        <v>29</v>
      </c>
      <c r="J6" s="40">
        <v>232</v>
      </c>
      <c r="K6" s="48">
        <v>173</v>
      </c>
    </row>
    <row r="7" spans="1:11" ht="15" thickBot="1" x14ac:dyDescent="0.35">
      <c r="A7" s="24"/>
      <c r="B7" s="16"/>
      <c r="C7" s="11"/>
      <c r="D7" s="6"/>
      <c r="E7" s="47" t="s">
        <v>41</v>
      </c>
      <c r="F7" s="53">
        <v>25</v>
      </c>
      <c r="G7" s="53">
        <v>5.8</v>
      </c>
      <c r="H7" s="53">
        <v>8.5</v>
      </c>
      <c r="I7" s="54">
        <v>0.03</v>
      </c>
      <c r="J7" s="42">
        <v>99</v>
      </c>
      <c r="K7" s="50">
        <v>15</v>
      </c>
    </row>
    <row r="8" spans="1:11" ht="14.4" x14ac:dyDescent="0.3">
      <c r="A8" s="24"/>
      <c r="B8" s="16"/>
      <c r="C8" s="11"/>
      <c r="D8" s="7" t="s">
        <v>22</v>
      </c>
      <c r="E8" s="47" t="s">
        <v>36</v>
      </c>
      <c r="F8" s="53">
        <v>200</v>
      </c>
      <c r="G8" s="53">
        <v>4</v>
      </c>
      <c r="H8" s="53">
        <v>3</v>
      </c>
      <c r="I8" s="54">
        <v>26</v>
      </c>
      <c r="J8" s="54">
        <v>149</v>
      </c>
      <c r="K8" s="49">
        <v>382</v>
      </c>
    </row>
    <row r="9" spans="1:11" ht="15" thickBot="1" x14ac:dyDescent="0.35">
      <c r="A9" s="24"/>
      <c r="B9" s="16"/>
      <c r="C9" s="11"/>
      <c r="D9" s="7" t="s">
        <v>23</v>
      </c>
      <c r="E9" s="47" t="s">
        <v>37</v>
      </c>
      <c r="F9" s="53">
        <v>40</v>
      </c>
      <c r="G9" s="53">
        <v>2</v>
      </c>
      <c r="H9" s="53">
        <v>0</v>
      </c>
      <c r="I9" s="54">
        <v>13</v>
      </c>
      <c r="J9" s="53">
        <v>63</v>
      </c>
      <c r="K9" s="49" t="s">
        <v>39</v>
      </c>
    </row>
    <row r="10" spans="1:11" ht="14.4" x14ac:dyDescent="0.3">
      <c r="A10" s="24"/>
      <c r="B10" s="16"/>
      <c r="C10" s="11"/>
      <c r="D10" s="7" t="s">
        <v>24</v>
      </c>
      <c r="E10" s="46" t="s">
        <v>40</v>
      </c>
      <c r="F10" s="51">
        <v>200</v>
      </c>
      <c r="G10" s="51">
        <v>0.4</v>
      </c>
      <c r="H10" s="51">
        <v>0.4</v>
      </c>
      <c r="I10" s="52">
        <v>9.8000000000000007</v>
      </c>
      <c r="J10" s="51">
        <v>44.4</v>
      </c>
      <c r="K10" s="48">
        <v>338</v>
      </c>
    </row>
    <row r="11" spans="1:11" ht="14.4" x14ac:dyDescent="0.3">
      <c r="A11" s="24"/>
      <c r="B11" s="16"/>
      <c r="C11" s="11"/>
      <c r="D11" s="6"/>
      <c r="E11" s="41"/>
      <c r="F11" s="42"/>
      <c r="G11" s="42"/>
      <c r="H11" s="42"/>
      <c r="I11" s="42"/>
      <c r="J11" s="42"/>
      <c r="K11" s="43"/>
    </row>
    <row r="12" spans="1:11" ht="14.4" x14ac:dyDescent="0.3">
      <c r="A12" s="24"/>
      <c r="B12" s="16"/>
      <c r="C12" s="11"/>
      <c r="D12" s="6"/>
      <c r="E12" s="41"/>
      <c r="F12" s="42"/>
      <c r="G12" s="42"/>
      <c r="H12" s="42"/>
      <c r="I12" s="42"/>
      <c r="J12" s="42"/>
      <c r="K12" s="43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665</v>
      </c>
      <c r="G13" s="20">
        <f t="shared" ref="G13:J13" si="0">SUM(G6:G12)</f>
        <v>19.2</v>
      </c>
      <c r="H13" s="20">
        <f t="shared" si="0"/>
        <v>21.9</v>
      </c>
      <c r="I13" s="20">
        <f t="shared" si="0"/>
        <v>77.83</v>
      </c>
      <c r="J13" s="20">
        <f t="shared" si="0"/>
        <v>587.4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55" t="s">
        <v>42</v>
      </c>
      <c r="F14" s="56">
        <v>60</v>
      </c>
      <c r="G14" s="56">
        <v>1</v>
      </c>
      <c r="H14" s="56">
        <v>1</v>
      </c>
      <c r="I14" s="57">
        <v>6</v>
      </c>
      <c r="J14" s="56">
        <v>38</v>
      </c>
      <c r="K14" s="58">
        <v>45</v>
      </c>
    </row>
    <row r="15" spans="1:11" ht="28.8" x14ac:dyDescent="0.3">
      <c r="A15" s="24"/>
      <c r="B15" s="16"/>
      <c r="C15" s="11"/>
      <c r="D15" s="7" t="s">
        <v>27</v>
      </c>
      <c r="E15" s="47" t="s">
        <v>43</v>
      </c>
      <c r="F15" s="53">
        <v>200</v>
      </c>
      <c r="G15" s="53">
        <v>5</v>
      </c>
      <c r="H15" s="53">
        <v>3</v>
      </c>
      <c r="I15" s="54">
        <v>17</v>
      </c>
      <c r="J15" s="53">
        <v>115</v>
      </c>
      <c r="K15" s="49">
        <v>102</v>
      </c>
    </row>
    <row r="16" spans="1:11" ht="14.4" x14ac:dyDescent="0.3">
      <c r="A16" s="24"/>
      <c r="B16" s="16"/>
      <c r="C16" s="11"/>
      <c r="D16" s="7" t="s">
        <v>28</v>
      </c>
      <c r="E16" s="47" t="s">
        <v>44</v>
      </c>
      <c r="F16" s="53">
        <v>90</v>
      </c>
      <c r="G16" s="53">
        <v>16.600000000000001</v>
      </c>
      <c r="H16" s="53">
        <v>23.2</v>
      </c>
      <c r="I16" s="54">
        <v>4.2859999999999996</v>
      </c>
      <c r="J16" s="53">
        <v>293.2</v>
      </c>
      <c r="K16" s="49">
        <v>268</v>
      </c>
    </row>
    <row r="17" spans="1:11" ht="14.4" x14ac:dyDescent="0.3">
      <c r="A17" s="24"/>
      <c r="B17" s="16"/>
      <c r="C17" s="11"/>
      <c r="D17" s="7" t="s">
        <v>29</v>
      </c>
      <c r="E17" s="47" t="s">
        <v>45</v>
      </c>
      <c r="F17" s="53">
        <v>150</v>
      </c>
      <c r="G17" s="53">
        <v>6</v>
      </c>
      <c r="H17" s="53">
        <v>3</v>
      </c>
      <c r="I17" s="54">
        <v>37</v>
      </c>
      <c r="J17" s="53">
        <v>199</v>
      </c>
      <c r="K17" s="49">
        <v>203</v>
      </c>
    </row>
    <row r="18" spans="1:11" ht="14.4" x14ac:dyDescent="0.3">
      <c r="A18" s="24"/>
      <c r="B18" s="16"/>
      <c r="C18" s="11"/>
      <c r="D18" s="7" t="s">
        <v>30</v>
      </c>
      <c r="E18" s="47" t="s">
        <v>46</v>
      </c>
      <c r="F18" s="53">
        <v>200</v>
      </c>
      <c r="G18" s="53">
        <v>0</v>
      </c>
      <c r="H18" s="53">
        <v>1</v>
      </c>
      <c r="I18" s="54">
        <v>15</v>
      </c>
      <c r="J18" s="53">
        <v>62</v>
      </c>
      <c r="K18" s="49">
        <v>377</v>
      </c>
    </row>
    <row r="19" spans="1:11" ht="14.4" x14ac:dyDescent="0.3">
      <c r="A19" s="24"/>
      <c r="B19" s="16"/>
      <c r="C19" s="11"/>
      <c r="D19" s="7" t="s">
        <v>31</v>
      </c>
      <c r="E19" s="47" t="s">
        <v>37</v>
      </c>
      <c r="F19" s="53">
        <v>40</v>
      </c>
      <c r="G19" s="53">
        <v>2</v>
      </c>
      <c r="H19" s="53">
        <v>0</v>
      </c>
      <c r="I19" s="54">
        <v>10</v>
      </c>
      <c r="J19" s="53">
        <v>47</v>
      </c>
      <c r="K19" s="49" t="s">
        <v>38</v>
      </c>
    </row>
    <row r="20" spans="1:11" ht="14.4" x14ac:dyDescent="0.3">
      <c r="A20" s="24"/>
      <c r="B20" s="16"/>
      <c r="C20" s="11"/>
      <c r="D20" s="7" t="s">
        <v>32</v>
      </c>
      <c r="E20" s="47" t="s">
        <v>47</v>
      </c>
      <c r="F20" s="53">
        <v>40</v>
      </c>
      <c r="G20" s="53">
        <v>3</v>
      </c>
      <c r="H20" s="53">
        <v>9</v>
      </c>
      <c r="I20" s="54">
        <v>14</v>
      </c>
      <c r="J20" s="53">
        <v>70</v>
      </c>
      <c r="K20" s="49" t="s">
        <v>38</v>
      </c>
    </row>
    <row r="21" spans="1:11" ht="14.4" x14ac:dyDescent="0.3">
      <c r="A21" s="24"/>
      <c r="B21" s="16"/>
      <c r="C21" s="11"/>
      <c r="D21" s="6"/>
      <c r="E21" s="41"/>
      <c r="F21" s="42"/>
      <c r="G21" s="42"/>
      <c r="H21" s="42"/>
      <c r="I21" s="42"/>
      <c r="J21" s="42"/>
      <c r="K21" s="43"/>
    </row>
    <row r="22" spans="1:11" ht="14.4" x14ac:dyDescent="0.3">
      <c r="A22" s="24"/>
      <c r="B22" s="16"/>
      <c r="C22" s="11"/>
      <c r="D22" s="6"/>
      <c r="E22" s="41"/>
      <c r="F22" s="42"/>
      <c r="G22" s="42"/>
      <c r="H22" s="42"/>
      <c r="I22" s="42"/>
      <c r="J22" s="42"/>
      <c r="K22" s="43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780</v>
      </c>
      <c r="G23" s="20">
        <f t="shared" ref="G23:J23" si="1">SUM(G14:G22)</f>
        <v>33.6</v>
      </c>
      <c r="H23" s="20">
        <f t="shared" si="1"/>
        <v>40.200000000000003</v>
      </c>
      <c r="I23" s="20">
        <f t="shared" si="1"/>
        <v>103.286</v>
      </c>
      <c r="J23" s="20">
        <f t="shared" si="1"/>
        <v>824.2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213" t="s">
        <v>4</v>
      </c>
      <c r="D24" s="214"/>
      <c r="E24" s="32"/>
      <c r="F24" s="33">
        <f>F13+F23</f>
        <v>1445</v>
      </c>
      <c r="G24" s="33">
        <f t="shared" ref="G24:J24" si="2">G13+G23</f>
        <v>52.8</v>
      </c>
      <c r="H24" s="33">
        <f t="shared" si="2"/>
        <v>62.1</v>
      </c>
      <c r="I24" s="33">
        <f t="shared" si="2"/>
        <v>181.11599999999999</v>
      </c>
      <c r="J24" s="33">
        <f t="shared" si="2"/>
        <v>1411.6</v>
      </c>
      <c r="K24" s="33"/>
    </row>
    <row r="25" spans="1:11" ht="15" thickBot="1" x14ac:dyDescent="0.35">
      <c r="A25" s="15">
        <v>1</v>
      </c>
      <c r="B25" s="16">
        <v>2</v>
      </c>
      <c r="C25" s="23" t="s">
        <v>20</v>
      </c>
      <c r="D25" s="5" t="s">
        <v>21</v>
      </c>
      <c r="E25" s="64" t="s">
        <v>50</v>
      </c>
      <c r="F25" s="68">
        <v>90</v>
      </c>
      <c r="G25" s="66">
        <v>17</v>
      </c>
      <c r="H25" s="66">
        <v>23</v>
      </c>
      <c r="I25" s="67">
        <v>4</v>
      </c>
      <c r="J25" s="66">
        <v>293</v>
      </c>
      <c r="K25" s="69">
        <v>268</v>
      </c>
    </row>
    <row r="26" spans="1:11" ht="14.4" x14ac:dyDescent="0.3">
      <c r="A26" s="15"/>
      <c r="B26" s="16"/>
      <c r="C26" s="11"/>
      <c r="D26" s="5" t="s">
        <v>21</v>
      </c>
      <c r="E26" s="60" t="s">
        <v>51</v>
      </c>
      <c r="F26" s="61">
        <v>150</v>
      </c>
      <c r="G26" s="61">
        <v>3.7</v>
      </c>
      <c r="H26" s="61">
        <v>5</v>
      </c>
      <c r="I26" s="62">
        <v>37</v>
      </c>
      <c r="J26" s="61">
        <v>210</v>
      </c>
      <c r="K26" s="6">
        <v>304</v>
      </c>
    </row>
    <row r="27" spans="1:11" ht="15" thickBot="1" x14ac:dyDescent="0.35">
      <c r="A27" s="15"/>
      <c r="B27" s="16"/>
      <c r="C27" s="11"/>
      <c r="D27" s="59" t="s">
        <v>48</v>
      </c>
      <c r="E27" s="60" t="s">
        <v>49</v>
      </c>
      <c r="F27" s="61">
        <v>55</v>
      </c>
      <c r="G27" s="61">
        <v>0.42</v>
      </c>
      <c r="H27" s="61">
        <v>0.05</v>
      </c>
      <c r="I27" s="62">
        <v>1.42</v>
      </c>
      <c r="J27" s="61">
        <v>7.78</v>
      </c>
      <c r="K27" s="63">
        <v>71</v>
      </c>
    </row>
    <row r="28" spans="1:11" ht="14.4" x14ac:dyDescent="0.3">
      <c r="A28" s="15"/>
      <c r="B28" s="16"/>
      <c r="C28" s="11"/>
      <c r="D28" s="7" t="s">
        <v>22</v>
      </c>
      <c r="E28" s="60" t="s">
        <v>52</v>
      </c>
      <c r="F28" s="61">
        <v>200</v>
      </c>
      <c r="G28" s="61">
        <v>3</v>
      </c>
      <c r="H28" s="61">
        <v>3</v>
      </c>
      <c r="I28" s="62">
        <v>16</v>
      </c>
      <c r="J28" s="61">
        <v>101</v>
      </c>
      <c r="K28" s="6">
        <v>379</v>
      </c>
    </row>
    <row r="29" spans="1:11" ht="15" thickBot="1" x14ac:dyDescent="0.35">
      <c r="A29" s="15"/>
      <c r="B29" s="16"/>
      <c r="C29" s="11"/>
      <c r="D29" s="7" t="s">
        <v>23</v>
      </c>
      <c r="E29" s="60" t="s">
        <v>47</v>
      </c>
      <c r="F29" s="61">
        <v>40</v>
      </c>
      <c r="G29" s="61">
        <v>2</v>
      </c>
      <c r="H29" s="61">
        <v>0</v>
      </c>
      <c r="I29" s="62">
        <v>13</v>
      </c>
      <c r="J29" s="61">
        <v>63</v>
      </c>
      <c r="K29" s="70" t="s">
        <v>38</v>
      </c>
    </row>
    <row r="30" spans="1:11" ht="14.4" x14ac:dyDescent="0.3">
      <c r="A30" s="15"/>
      <c r="B30" s="16"/>
      <c r="C30" s="11"/>
      <c r="D30" s="7" t="s">
        <v>24</v>
      </c>
      <c r="E30" s="46" t="s">
        <v>40</v>
      </c>
      <c r="F30" s="51">
        <v>200</v>
      </c>
      <c r="G30" s="51">
        <v>0.4</v>
      </c>
      <c r="H30" s="51">
        <v>0.4</v>
      </c>
      <c r="I30" s="52">
        <v>9.8000000000000007</v>
      </c>
      <c r="J30" s="51">
        <v>44.4</v>
      </c>
      <c r="K30" s="48">
        <v>338</v>
      </c>
    </row>
    <row r="31" spans="1:11" ht="14.4" x14ac:dyDescent="0.3">
      <c r="A31" s="15"/>
      <c r="B31" s="16"/>
      <c r="C31" s="11"/>
      <c r="D31" s="6"/>
      <c r="E31" s="41"/>
      <c r="F31" s="42"/>
      <c r="G31" s="42"/>
      <c r="H31" s="42"/>
      <c r="I31" s="42"/>
      <c r="J31" s="42"/>
      <c r="K31" s="43"/>
    </row>
    <row r="32" spans="1:11" ht="14.4" x14ac:dyDescent="0.3">
      <c r="A32" s="15"/>
      <c r="B32" s="16"/>
      <c r="C32" s="11"/>
      <c r="D32" s="6"/>
      <c r="E32" s="41"/>
      <c r="F32" s="42"/>
      <c r="G32" s="42"/>
      <c r="H32" s="42"/>
      <c r="I32" s="42"/>
      <c r="J32" s="42"/>
      <c r="K32" s="43"/>
    </row>
    <row r="33" spans="1:11" ht="14.4" x14ac:dyDescent="0.3">
      <c r="A33" s="17"/>
      <c r="B33" s="18"/>
      <c r="C33" s="8"/>
      <c r="D33" s="19" t="s">
        <v>33</v>
      </c>
      <c r="E33" s="9"/>
      <c r="F33" s="20">
        <f>SUM(F25:F32)</f>
        <v>735</v>
      </c>
      <c r="G33" s="20">
        <f t="shared" ref="G33" si="3">SUM(G25:G32)</f>
        <v>26.52</v>
      </c>
      <c r="H33" s="20">
        <f t="shared" ref="H33" si="4">SUM(H25:H32)</f>
        <v>31.45</v>
      </c>
      <c r="I33" s="20">
        <f t="shared" ref="I33" si="5">SUM(I25:I32)</f>
        <v>81.22</v>
      </c>
      <c r="J33" s="20">
        <f t="shared" ref="J33" si="6">SUM(J25:J32)</f>
        <v>719.18</v>
      </c>
      <c r="K33" s="26"/>
    </row>
    <row r="34" spans="1:11" ht="14.4" x14ac:dyDescent="0.3">
      <c r="A34" s="14">
        <f>A25</f>
        <v>1</v>
      </c>
      <c r="B34" s="14">
        <f>B25</f>
        <v>2</v>
      </c>
      <c r="C34" s="10" t="s">
        <v>25</v>
      </c>
      <c r="D34" s="7" t="s">
        <v>26</v>
      </c>
      <c r="E34" s="65" t="s">
        <v>53</v>
      </c>
      <c r="F34" s="71">
        <v>60</v>
      </c>
      <c r="G34" s="71">
        <v>1</v>
      </c>
      <c r="H34" s="71">
        <v>3</v>
      </c>
      <c r="I34" s="72">
        <v>5</v>
      </c>
      <c r="J34" s="71">
        <v>51</v>
      </c>
      <c r="K34" s="73">
        <v>52</v>
      </c>
    </row>
    <row r="35" spans="1:11" ht="14.4" x14ac:dyDescent="0.3">
      <c r="A35" s="15"/>
      <c r="B35" s="16"/>
      <c r="C35" s="11"/>
      <c r="D35" s="7" t="s">
        <v>27</v>
      </c>
      <c r="E35" s="60" t="s">
        <v>54</v>
      </c>
      <c r="F35" s="61">
        <v>200</v>
      </c>
      <c r="G35" s="61">
        <v>7</v>
      </c>
      <c r="H35" s="61">
        <v>7</v>
      </c>
      <c r="I35" s="62">
        <v>19</v>
      </c>
      <c r="J35" s="61">
        <v>165</v>
      </c>
      <c r="K35" s="6">
        <v>113</v>
      </c>
    </row>
    <row r="36" spans="1:11" ht="14.4" x14ac:dyDescent="0.3">
      <c r="A36" s="15"/>
      <c r="B36" s="16"/>
      <c r="C36" s="11"/>
      <c r="D36" s="7" t="s">
        <v>28</v>
      </c>
      <c r="E36" s="60" t="s">
        <v>55</v>
      </c>
      <c r="F36" s="61">
        <v>90</v>
      </c>
      <c r="G36" s="61">
        <v>18</v>
      </c>
      <c r="H36" s="61">
        <v>11</v>
      </c>
      <c r="I36" s="62">
        <v>2</v>
      </c>
      <c r="J36" s="61">
        <v>178</v>
      </c>
      <c r="K36" s="6">
        <v>232</v>
      </c>
    </row>
    <row r="37" spans="1:11" ht="14.4" x14ac:dyDescent="0.3">
      <c r="A37" s="15"/>
      <c r="B37" s="16"/>
      <c r="C37" s="11"/>
      <c r="D37" s="7" t="s">
        <v>29</v>
      </c>
      <c r="E37" s="60" t="s">
        <v>56</v>
      </c>
      <c r="F37" s="61">
        <v>150</v>
      </c>
      <c r="G37" s="61">
        <v>3</v>
      </c>
      <c r="H37" s="61">
        <v>7</v>
      </c>
      <c r="I37" s="62">
        <v>23</v>
      </c>
      <c r="J37" s="61">
        <v>166</v>
      </c>
      <c r="K37" s="6">
        <v>312</v>
      </c>
    </row>
    <row r="38" spans="1:11" ht="14.4" x14ac:dyDescent="0.3">
      <c r="A38" s="15"/>
      <c r="B38" s="16"/>
      <c r="C38" s="11"/>
      <c r="D38" s="7" t="s">
        <v>30</v>
      </c>
      <c r="E38" s="60" t="s">
        <v>57</v>
      </c>
      <c r="F38" s="61">
        <v>200</v>
      </c>
      <c r="G38" s="61">
        <v>0</v>
      </c>
      <c r="H38" s="61">
        <v>0.05</v>
      </c>
      <c r="I38" s="62">
        <v>25</v>
      </c>
      <c r="J38" s="61">
        <v>99</v>
      </c>
      <c r="K38" s="6">
        <v>349</v>
      </c>
    </row>
    <row r="39" spans="1:11" ht="14.4" x14ac:dyDescent="0.3">
      <c r="A39" s="15"/>
      <c r="B39" s="16"/>
      <c r="C39" s="11"/>
      <c r="D39" s="7" t="s">
        <v>31</v>
      </c>
      <c r="E39" s="60" t="s">
        <v>37</v>
      </c>
      <c r="F39" s="61">
        <v>40</v>
      </c>
      <c r="G39" s="61">
        <v>2</v>
      </c>
      <c r="H39" s="61">
        <v>0</v>
      </c>
      <c r="I39" s="62">
        <v>10</v>
      </c>
      <c r="J39" s="61">
        <v>47</v>
      </c>
      <c r="K39" s="70" t="s">
        <v>38</v>
      </c>
    </row>
    <row r="40" spans="1:11" ht="14.4" x14ac:dyDescent="0.3">
      <c r="A40" s="15"/>
      <c r="B40" s="16"/>
      <c r="C40" s="11"/>
      <c r="D40" s="7" t="s">
        <v>32</v>
      </c>
      <c r="E40" s="60" t="s">
        <v>47</v>
      </c>
      <c r="F40" s="61">
        <v>40</v>
      </c>
      <c r="G40" s="61">
        <v>3</v>
      </c>
      <c r="H40" s="61">
        <v>0</v>
      </c>
      <c r="I40" s="62">
        <v>14</v>
      </c>
      <c r="J40" s="61">
        <v>70</v>
      </c>
      <c r="K40" s="70" t="s">
        <v>38</v>
      </c>
    </row>
    <row r="41" spans="1:11" ht="14.4" x14ac:dyDescent="0.3">
      <c r="A41" s="15"/>
      <c r="B41" s="16"/>
      <c r="C41" s="11"/>
      <c r="D41" s="6"/>
      <c r="E41" s="41"/>
      <c r="F41" s="42"/>
      <c r="G41" s="42"/>
      <c r="H41" s="42"/>
      <c r="I41" s="42"/>
      <c r="J41" s="42"/>
      <c r="K41" s="43"/>
    </row>
    <row r="42" spans="1:11" ht="14.4" x14ac:dyDescent="0.3">
      <c r="A42" s="15"/>
      <c r="B42" s="16"/>
      <c r="C42" s="11"/>
      <c r="D42" s="6"/>
      <c r="E42" s="41"/>
      <c r="F42" s="42"/>
      <c r="G42" s="42"/>
      <c r="H42" s="42"/>
      <c r="I42" s="42"/>
      <c r="J42" s="42"/>
      <c r="K42" s="43"/>
    </row>
    <row r="43" spans="1:11" ht="14.4" x14ac:dyDescent="0.3">
      <c r="A43" s="17"/>
      <c r="B43" s="18"/>
      <c r="C43" s="8"/>
      <c r="D43" s="19" t="s">
        <v>33</v>
      </c>
      <c r="E43" s="12"/>
      <c r="F43" s="20">
        <f>SUM(F34:F42)</f>
        <v>780</v>
      </c>
      <c r="G43" s="20">
        <f t="shared" ref="G43" si="7">SUM(G34:G42)</f>
        <v>34</v>
      </c>
      <c r="H43" s="20">
        <f t="shared" ref="H43" si="8">SUM(H34:H42)</f>
        <v>28.05</v>
      </c>
      <c r="I43" s="20">
        <f t="shared" ref="I43" si="9">SUM(I34:I42)</f>
        <v>98</v>
      </c>
      <c r="J43" s="20">
        <f t="shared" ref="J43" si="10">SUM(J34:J42)</f>
        <v>776</v>
      </c>
      <c r="K43" s="26"/>
    </row>
    <row r="44" spans="1:11" ht="15.75" customHeight="1" thickBot="1" x14ac:dyDescent="0.3">
      <c r="A44" s="34">
        <f>A25</f>
        <v>1</v>
      </c>
      <c r="B44" s="34">
        <f>B25</f>
        <v>2</v>
      </c>
      <c r="C44" s="213" t="s">
        <v>4</v>
      </c>
      <c r="D44" s="214"/>
      <c r="E44" s="32"/>
      <c r="F44" s="33">
        <f>F33+F43</f>
        <v>1515</v>
      </c>
      <c r="G44" s="33">
        <f t="shared" ref="G44" si="11">G33+G43</f>
        <v>60.519999999999996</v>
      </c>
      <c r="H44" s="33">
        <f t="shared" ref="H44" si="12">H33+H43</f>
        <v>59.5</v>
      </c>
      <c r="I44" s="33">
        <f t="shared" ref="I44" si="13">I33+I43</f>
        <v>179.22</v>
      </c>
      <c r="J44" s="33">
        <f t="shared" ref="J44" si="14">J33+J43</f>
        <v>1495.1799999999998</v>
      </c>
      <c r="K44" s="33"/>
    </row>
    <row r="45" spans="1:11" ht="14.4" x14ac:dyDescent="0.3">
      <c r="A45" s="21">
        <v>1</v>
      </c>
      <c r="B45" s="22">
        <v>3</v>
      </c>
      <c r="C45" s="23" t="s">
        <v>20</v>
      </c>
      <c r="D45" s="5" t="s">
        <v>21</v>
      </c>
      <c r="E45" s="64" t="s">
        <v>58</v>
      </c>
      <c r="F45" s="66">
        <v>60</v>
      </c>
      <c r="G45" s="66">
        <v>1</v>
      </c>
      <c r="H45" s="66">
        <v>0</v>
      </c>
      <c r="I45" s="67">
        <v>5</v>
      </c>
      <c r="J45" s="66">
        <v>24</v>
      </c>
      <c r="K45" s="69">
        <v>59</v>
      </c>
    </row>
    <row r="46" spans="1:11" ht="14.4" x14ac:dyDescent="0.3">
      <c r="A46" s="24"/>
      <c r="B46" s="16"/>
      <c r="C46" s="11"/>
      <c r="D46" s="6"/>
      <c r="E46" s="60"/>
      <c r="F46" s="61"/>
      <c r="G46" s="61"/>
      <c r="H46" s="61"/>
      <c r="I46" s="62"/>
      <c r="J46" s="61"/>
      <c r="K46" s="6"/>
    </row>
    <row r="47" spans="1:11" ht="14.4" x14ac:dyDescent="0.3">
      <c r="A47" s="24"/>
      <c r="B47" s="16"/>
      <c r="C47" s="11"/>
      <c r="D47" s="7" t="s">
        <v>22</v>
      </c>
      <c r="E47" s="60" t="s">
        <v>59</v>
      </c>
      <c r="F47" s="61">
        <v>200</v>
      </c>
      <c r="G47" s="61">
        <v>0.2</v>
      </c>
      <c r="H47" s="61">
        <v>0.05</v>
      </c>
      <c r="I47" s="62">
        <v>15.01</v>
      </c>
      <c r="J47" s="61">
        <v>61.29</v>
      </c>
      <c r="K47" s="6">
        <v>376</v>
      </c>
    </row>
    <row r="48" spans="1:11" ht="15" thickBot="1" x14ac:dyDescent="0.35">
      <c r="A48" s="24"/>
      <c r="B48" s="16"/>
      <c r="C48" s="11"/>
      <c r="D48" s="7" t="s">
        <v>23</v>
      </c>
      <c r="E48" s="60" t="s">
        <v>37</v>
      </c>
      <c r="F48" s="61">
        <v>40</v>
      </c>
      <c r="G48" s="61">
        <v>2</v>
      </c>
      <c r="H48" s="61">
        <v>0</v>
      </c>
      <c r="I48" s="62">
        <v>13</v>
      </c>
      <c r="J48" s="61">
        <v>63</v>
      </c>
      <c r="K48" s="70" t="s">
        <v>38</v>
      </c>
    </row>
    <row r="49" spans="1:11" ht="14.4" x14ac:dyDescent="0.3">
      <c r="A49" s="24"/>
      <c r="B49" s="16"/>
      <c r="C49" s="11"/>
      <c r="D49" s="5" t="s">
        <v>21</v>
      </c>
      <c r="E49" s="60" t="s">
        <v>60</v>
      </c>
      <c r="F49" s="61">
        <v>170</v>
      </c>
      <c r="G49" s="61">
        <v>15</v>
      </c>
      <c r="H49" s="61">
        <v>14</v>
      </c>
      <c r="I49" s="62">
        <v>31</v>
      </c>
      <c r="J49" s="61">
        <v>315</v>
      </c>
      <c r="K49" s="6">
        <v>222</v>
      </c>
    </row>
    <row r="50" spans="1:11" ht="15" thickBot="1" x14ac:dyDescent="0.35">
      <c r="A50" s="24"/>
      <c r="B50" s="16"/>
      <c r="C50" s="11"/>
      <c r="D50" s="7"/>
      <c r="E50" s="60" t="s">
        <v>61</v>
      </c>
      <c r="F50" s="61">
        <v>20</v>
      </c>
      <c r="G50" s="61">
        <v>0.1</v>
      </c>
      <c r="H50" s="61">
        <v>0</v>
      </c>
      <c r="I50" s="62">
        <v>14</v>
      </c>
      <c r="J50" s="61">
        <v>58</v>
      </c>
      <c r="K50" s="43"/>
    </row>
    <row r="51" spans="1:11" ht="14.4" x14ac:dyDescent="0.3">
      <c r="A51" s="24"/>
      <c r="B51" s="16"/>
      <c r="C51" s="11"/>
      <c r="D51" s="7" t="s">
        <v>24</v>
      </c>
      <c r="E51" s="46" t="s">
        <v>40</v>
      </c>
      <c r="F51" s="51">
        <v>200</v>
      </c>
      <c r="G51" s="51">
        <v>0.4</v>
      </c>
      <c r="H51" s="51">
        <v>0.4</v>
      </c>
      <c r="I51" s="52">
        <v>9.8000000000000007</v>
      </c>
      <c r="J51" s="51">
        <v>44.4</v>
      </c>
      <c r="K51" s="48">
        <v>338</v>
      </c>
    </row>
    <row r="52" spans="1:11" ht="28.8" x14ac:dyDescent="0.3">
      <c r="A52" s="24"/>
      <c r="B52" s="16"/>
      <c r="C52" s="11"/>
      <c r="D52" s="60" t="s">
        <v>62</v>
      </c>
      <c r="E52" s="74" t="s">
        <v>63</v>
      </c>
      <c r="F52" s="61">
        <v>200</v>
      </c>
      <c r="G52" s="61">
        <v>3</v>
      </c>
      <c r="H52" s="61">
        <v>3.2</v>
      </c>
      <c r="I52" s="62">
        <v>4.7</v>
      </c>
      <c r="J52" s="61">
        <v>60</v>
      </c>
      <c r="K52" s="43"/>
    </row>
    <row r="53" spans="1:11" ht="14.4" x14ac:dyDescent="0.3">
      <c r="A53" s="25"/>
      <c r="B53" s="18"/>
      <c r="C53" s="8"/>
      <c r="D53" s="19" t="s">
        <v>33</v>
      </c>
      <c r="E53" s="9"/>
      <c r="F53" s="20">
        <f>SUM(F45:F52)</f>
        <v>890</v>
      </c>
      <c r="G53" s="20">
        <f t="shared" ref="G53" si="15">SUM(G45:G52)</f>
        <v>21.7</v>
      </c>
      <c r="H53" s="20">
        <f t="shared" ref="H53" si="16">SUM(H45:H52)</f>
        <v>17.650000000000002</v>
      </c>
      <c r="I53" s="20">
        <f t="shared" ref="I53" si="17">SUM(I45:I52)</f>
        <v>92.509999999999991</v>
      </c>
      <c r="J53" s="20">
        <f t="shared" ref="J53" si="18">SUM(J45:J52)</f>
        <v>625.68999999999994</v>
      </c>
      <c r="K53" s="26"/>
    </row>
    <row r="54" spans="1:11" ht="14.4" x14ac:dyDescent="0.3">
      <c r="A54" s="27">
        <f>A45</f>
        <v>1</v>
      </c>
      <c r="B54" s="14">
        <f>B45</f>
        <v>3</v>
      </c>
      <c r="C54" s="10" t="s">
        <v>25</v>
      </c>
      <c r="D54" s="7" t="s">
        <v>26</v>
      </c>
      <c r="E54" s="65" t="s">
        <v>64</v>
      </c>
      <c r="F54" s="71">
        <v>50</v>
      </c>
      <c r="G54" s="71">
        <v>0</v>
      </c>
      <c r="H54" s="71">
        <v>2</v>
      </c>
      <c r="I54" s="72">
        <v>2</v>
      </c>
      <c r="J54" s="71">
        <v>26</v>
      </c>
      <c r="K54" s="73">
        <v>24</v>
      </c>
    </row>
    <row r="55" spans="1:11" ht="28.8" x14ac:dyDescent="0.3">
      <c r="A55" s="24"/>
      <c r="B55" s="16"/>
      <c r="C55" s="11"/>
      <c r="D55" s="7" t="s">
        <v>27</v>
      </c>
      <c r="E55" s="60" t="s">
        <v>65</v>
      </c>
      <c r="F55" s="61">
        <v>200</v>
      </c>
      <c r="G55" s="61">
        <v>2</v>
      </c>
      <c r="H55" s="61">
        <v>2</v>
      </c>
      <c r="I55" s="62">
        <v>9</v>
      </c>
      <c r="J55" s="61">
        <v>67</v>
      </c>
      <c r="K55" s="6">
        <v>82</v>
      </c>
    </row>
    <row r="56" spans="1:11" ht="14.4" x14ac:dyDescent="0.3">
      <c r="A56" s="24"/>
      <c r="B56" s="16"/>
      <c r="C56" s="11"/>
      <c r="D56" s="7" t="s">
        <v>28</v>
      </c>
      <c r="E56" s="60" t="s">
        <v>66</v>
      </c>
      <c r="F56" s="61">
        <v>240</v>
      </c>
      <c r="G56" s="61">
        <v>22.3</v>
      </c>
      <c r="H56" s="61">
        <v>26.14</v>
      </c>
      <c r="I56" s="62">
        <v>47.23</v>
      </c>
      <c r="J56" s="61">
        <v>513.58000000000004</v>
      </c>
      <c r="K56" s="6">
        <v>291</v>
      </c>
    </row>
    <row r="57" spans="1:11" ht="14.4" x14ac:dyDescent="0.3">
      <c r="A57" s="24"/>
      <c r="B57" s="16"/>
      <c r="C57" s="11"/>
      <c r="D57" s="7" t="s">
        <v>29</v>
      </c>
      <c r="E57" s="60"/>
      <c r="F57" s="61"/>
      <c r="G57" s="61"/>
      <c r="H57" s="61"/>
      <c r="I57" s="62"/>
      <c r="J57" s="61"/>
      <c r="K57" s="6"/>
    </row>
    <row r="58" spans="1:11" ht="14.4" x14ac:dyDescent="0.3">
      <c r="A58" s="24"/>
      <c r="B58" s="16"/>
      <c r="C58" s="11"/>
      <c r="D58" s="7" t="s">
        <v>30</v>
      </c>
      <c r="E58" s="60" t="s">
        <v>67</v>
      </c>
      <c r="F58" s="61">
        <v>200</v>
      </c>
      <c r="G58" s="61">
        <v>0</v>
      </c>
      <c r="H58" s="61">
        <v>0</v>
      </c>
      <c r="I58" s="62">
        <v>28</v>
      </c>
      <c r="J58" s="61">
        <v>114</v>
      </c>
      <c r="K58" s="6">
        <v>342</v>
      </c>
    </row>
    <row r="59" spans="1:11" ht="14.4" x14ac:dyDescent="0.3">
      <c r="A59" s="24"/>
      <c r="B59" s="16"/>
      <c r="C59" s="11"/>
      <c r="D59" s="7" t="s">
        <v>31</v>
      </c>
      <c r="E59" s="60" t="s">
        <v>37</v>
      </c>
      <c r="F59" s="61">
        <v>30</v>
      </c>
      <c r="G59" s="61">
        <v>2</v>
      </c>
      <c r="H59" s="61">
        <v>0</v>
      </c>
      <c r="I59" s="62">
        <v>10</v>
      </c>
      <c r="J59" s="61">
        <v>47</v>
      </c>
      <c r="K59" s="70" t="s">
        <v>39</v>
      </c>
    </row>
    <row r="60" spans="1:11" ht="14.4" x14ac:dyDescent="0.3">
      <c r="A60" s="24"/>
      <c r="B60" s="16"/>
      <c r="C60" s="11"/>
      <c r="D60" s="7" t="s">
        <v>32</v>
      </c>
      <c r="E60" s="60" t="s">
        <v>47</v>
      </c>
      <c r="F60" s="61">
        <v>40</v>
      </c>
      <c r="G60" s="61">
        <v>3</v>
      </c>
      <c r="H60" s="61">
        <v>0</v>
      </c>
      <c r="I60" s="62">
        <v>14</v>
      </c>
      <c r="J60" s="61">
        <v>70</v>
      </c>
      <c r="K60" s="70" t="s">
        <v>39</v>
      </c>
    </row>
    <row r="61" spans="1:11" ht="14.4" x14ac:dyDescent="0.3">
      <c r="A61" s="24"/>
      <c r="B61" s="16"/>
      <c r="C61" s="11"/>
      <c r="D61" s="6"/>
      <c r="E61" s="41"/>
      <c r="F61" s="42"/>
      <c r="G61" s="42"/>
      <c r="H61" s="42"/>
      <c r="I61" s="42"/>
      <c r="J61" s="42"/>
      <c r="K61" s="43"/>
    </row>
    <row r="62" spans="1:11" ht="14.4" x14ac:dyDescent="0.3">
      <c r="A62" s="24"/>
      <c r="B62" s="16"/>
      <c r="C62" s="11"/>
      <c r="D62" s="6"/>
      <c r="E62" s="41"/>
      <c r="F62" s="42"/>
      <c r="G62" s="42"/>
      <c r="H62" s="42"/>
      <c r="I62" s="42"/>
      <c r="J62" s="42"/>
      <c r="K62" s="43"/>
    </row>
    <row r="63" spans="1:11" ht="14.4" x14ac:dyDescent="0.3">
      <c r="A63" s="25"/>
      <c r="B63" s="18"/>
      <c r="C63" s="8"/>
      <c r="D63" s="19" t="s">
        <v>33</v>
      </c>
      <c r="E63" s="12"/>
      <c r="F63" s="20">
        <f>SUM(F54:F62)</f>
        <v>760</v>
      </c>
      <c r="G63" s="20">
        <f t="shared" ref="G63" si="19">SUM(G54:G62)</f>
        <v>29.3</v>
      </c>
      <c r="H63" s="20">
        <f t="shared" ref="H63" si="20">SUM(H54:H62)</f>
        <v>30.14</v>
      </c>
      <c r="I63" s="20">
        <f t="shared" ref="I63" si="21">SUM(I54:I62)</f>
        <v>110.22999999999999</v>
      </c>
      <c r="J63" s="20">
        <f t="shared" ref="J63" si="22">SUM(J54:J62)</f>
        <v>837.58</v>
      </c>
      <c r="K63" s="26"/>
    </row>
    <row r="64" spans="1:11" ht="15.75" customHeight="1" thickBot="1" x14ac:dyDescent="0.3">
      <c r="A64" s="30">
        <f>A45</f>
        <v>1</v>
      </c>
      <c r="B64" s="31">
        <f>B45</f>
        <v>3</v>
      </c>
      <c r="C64" s="213" t="s">
        <v>4</v>
      </c>
      <c r="D64" s="214"/>
      <c r="E64" s="32"/>
      <c r="F64" s="33">
        <f>F53+F63</f>
        <v>1650</v>
      </c>
      <c r="G64" s="33">
        <f t="shared" ref="G64" si="23">G53+G63</f>
        <v>51</v>
      </c>
      <c r="H64" s="33">
        <f t="shared" ref="H64" si="24">H53+H63</f>
        <v>47.790000000000006</v>
      </c>
      <c r="I64" s="33">
        <f t="shared" ref="I64" si="25">I53+I63</f>
        <v>202.73999999999998</v>
      </c>
      <c r="J64" s="33">
        <f t="shared" ref="J64" si="26">J53+J63</f>
        <v>1463.27</v>
      </c>
      <c r="K64" s="33"/>
    </row>
    <row r="65" spans="1:11" ht="15" thickBot="1" x14ac:dyDescent="0.35">
      <c r="A65" s="21">
        <v>1</v>
      </c>
      <c r="B65" s="22">
        <v>4</v>
      </c>
      <c r="C65" s="23" t="s">
        <v>20</v>
      </c>
      <c r="D65" s="5" t="s">
        <v>21</v>
      </c>
      <c r="E65" s="75" t="s">
        <v>68</v>
      </c>
      <c r="F65" s="76">
        <v>150</v>
      </c>
      <c r="G65" s="76">
        <v>6</v>
      </c>
      <c r="H65" s="76">
        <v>4</v>
      </c>
      <c r="I65" s="79">
        <v>37</v>
      </c>
      <c r="J65" s="76">
        <v>199.47</v>
      </c>
      <c r="K65" s="81">
        <v>203</v>
      </c>
    </row>
    <row r="66" spans="1:11" ht="15" thickBot="1" x14ac:dyDescent="0.35">
      <c r="A66" s="24"/>
      <c r="B66" s="16"/>
      <c r="C66" s="11"/>
      <c r="D66" s="5" t="s">
        <v>21</v>
      </c>
      <c r="E66" s="77" t="s">
        <v>69</v>
      </c>
      <c r="F66" s="78">
        <v>70</v>
      </c>
      <c r="G66" s="78">
        <v>9</v>
      </c>
      <c r="H66" s="78">
        <v>8</v>
      </c>
      <c r="I66" s="80">
        <v>11</v>
      </c>
      <c r="J66" s="78">
        <v>153</v>
      </c>
      <c r="K66" s="83" t="s">
        <v>70</v>
      </c>
    </row>
    <row r="67" spans="1:11" ht="14.4" x14ac:dyDescent="0.3">
      <c r="A67" s="24"/>
      <c r="B67" s="16"/>
      <c r="C67" s="11"/>
      <c r="D67" s="6"/>
      <c r="E67" s="75"/>
      <c r="F67" s="42"/>
      <c r="G67" s="42"/>
      <c r="H67" s="42"/>
      <c r="I67" s="42"/>
      <c r="J67" s="42"/>
      <c r="K67" s="43"/>
    </row>
    <row r="68" spans="1:11" ht="14.4" x14ac:dyDescent="0.3">
      <c r="A68" s="24"/>
      <c r="B68" s="16"/>
      <c r="C68" s="11"/>
      <c r="D68" s="7" t="s">
        <v>22</v>
      </c>
      <c r="E68" s="77" t="s">
        <v>46</v>
      </c>
      <c r="F68" s="78">
        <v>200</v>
      </c>
      <c r="G68" s="78">
        <v>1</v>
      </c>
      <c r="H68" s="78">
        <v>0.1</v>
      </c>
      <c r="I68" s="80">
        <v>15</v>
      </c>
      <c r="J68" s="78">
        <v>63</v>
      </c>
      <c r="K68" s="82">
        <v>377</v>
      </c>
    </row>
    <row r="69" spans="1:11" ht="15" thickBot="1" x14ac:dyDescent="0.35">
      <c r="A69" s="24"/>
      <c r="B69" s="16"/>
      <c r="C69" s="11"/>
      <c r="D69" s="7" t="s">
        <v>23</v>
      </c>
      <c r="E69" s="77" t="s">
        <v>47</v>
      </c>
      <c r="F69" s="78">
        <v>40</v>
      </c>
      <c r="G69" s="78">
        <v>2</v>
      </c>
      <c r="H69" s="78">
        <v>0.4</v>
      </c>
      <c r="I69" s="80">
        <v>13</v>
      </c>
      <c r="J69" s="78">
        <v>63</v>
      </c>
      <c r="K69" s="83" t="s">
        <v>38</v>
      </c>
    </row>
    <row r="70" spans="1:11" ht="14.4" x14ac:dyDescent="0.3">
      <c r="A70" s="24"/>
      <c r="B70" s="16"/>
      <c r="C70" s="11"/>
      <c r="D70" s="7" t="s">
        <v>24</v>
      </c>
      <c r="E70" s="75" t="s">
        <v>71</v>
      </c>
      <c r="F70" s="76">
        <v>200</v>
      </c>
      <c r="G70" s="76">
        <v>0.4</v>
      </c>
      <c r="H70" s="76">
        <v>0.4</v>
      </c>
      <c r="I70" s="79">
        <v>9.8000000000000007</v>
      </c>
      <c r="J70" s="76">
        <v>44.4</v>
      </c>
      <c r="K70" s="93">
        <v>338</v>
      </c>
    </row>
    <row r="71" spans="1:11" ht="14.4" x14ac:dyDescent="0.3">
      <c r="A71" s="24"/>
      <c r="B71" s="16"/>
      <c r="C71" s="11"/>
      <c r="D71" s="6"/>
      <c r="E71" s="41"/>
      <c r="F71" s="42"/>
      <c r="G71" s="42"/>
      <c r="H71" s="42"/>
      <c r="I71" s="42"/>
      <c r="J71" s="42"/>
      <c r="K71" s="43"/>
    </row>
    <row r="72" spans="1:11" ht="14.4" x14ac:dyDescent="0.3">
      <c r="A72" s="24"/>
      <c r="B72" s="16"/>
      <c r="C72" s="11"/>
      <c r="D72" s="6"/>
      <c r="E72" s="41"/>
      <c r="F72" s="42"/>
      <c r="G72" s="42"/>
      <c r="H72" s="42"/>
      <c r="I72" s="42"/>
      <c r="J72" s="42"/>
      <c r="K72" s="43"/>
    </row>
    <row r="73" spans="1:11" ht="14.4" x14ac:dyDescent="0.3">
      <c r="A73" s="25"/>
      <c r="B73" s="18"/>
      <c r="C73" s="8"/>
      <c r="D73" s="19" t="s">
        <v>33</v>
      </c>
      <c r="E73" s="9"/>
      <c r="F73" s="20">
        <f>SUM(F65:F72)</f>
        <v>660</v>
      </c>
      <c r="G73" s="20">
        <f t="shared" ref="G73" si="27">SUM(G65:G72)</f>
        <v>18.399999999999999</v>
      </c>
      <c r="H73" s="20">
        <f t="shared" ref="H73" si="28">SUM(H65:H72)</f>
        <v>12.9</v>
      </c>
      <c r="I73" s="20">
        <f t="shared" ref="I73" si="29">SUM(I65:I72)</f>
        <v>85.8</v>
      </c>
      <c r="J73" s="20">
        <f t="shared" ref="J73" si="30">SUM(J65:J72)</f>
        <v>522.87</v>
      </c>
      <c r="K73" s="26"/>
    </row>
    <row r="74" spans="1:11" ht="14.4" x14ac:dyDescent="0.3">
      <c r="A74" s="27">
        <f>A65</f>
        <v>1</v>
      </c>
      <c r="B74" s="14">
        <f>B65</f>
        <v>4</v>
      </c>
      <c r="C74" s="10" t="s">
        <v>25</v>
      </c>
      <c r="D74" s="7" t="s">
        <v>26</v>
      </c>
      <c r="E74" s="84" t="s">
        <v>72</v>
      </c>
      <c r="F74" s="85">
        <v>60</v>
      </c>
      <c r="G74" s="85">
        <v>1</v>
      </c>
      <c r="H74" s="85">
        <v>3</v>
      </c>
      <c r="I74" s="86">
        <v>6</v>
      </c>
      <c r="J74" s="85">
        <v>54</v>
      </c>
      <c r="K74" s="87">
        <v>56</v>
      </c>
    </row>
    <row r="75" spans="1:11" ht="14.4" x14ac:dyDescent="0.3">
      <c r="A75" s="24"/>
      <c r="B75" s="16"/>
      <c r="C75" s="11"/>
      <c r="D75" s="7" t="s">
        <v>27</v>
      </c>
      <c r="E75" s="77" t="s">
        <v>73</v>
      </c>
      <c r="F75" s="78">
        <v>200</v>
      </c>
      <c r="G75" s="78">
        <v>2</v>
      </c>
      <c r="H75" s="78">
        <v>5</v>
      </c>
      <c r="I75" s="80">
        <v>14</v>
      </c>
      <c r="J75" s="78">
        <v>107</v>
      </c>
      <c r="K75" s="82">
        <v>96</v>
      </c>
    </row>
    <row r="76" spans="1:11" ht="14.4" x14ac:dyDescent="0.3">
      <c r="A76" s="24"/>
      <c r="B76" s="16"/>
      <c r="C76" s="11"/>
      <c r="D76" s="7" t="s">
        <v>28</v>
      </c>
      <c r="E76" s="77" t="s">
        <v>74</v>
      </c>
      <c r="F76" s="78">
        <v>240</v>
      </c>
      <c r="G76" s="78">
        <v>16</v>
      </c>
      <c r="H76" s="78">
        <v>36</v>
      </c>
      <c r="I76" s="80">
        <v>20</v>
      </c>
      <c r="J76" s="78">
        <v>463</v>
      </c>
      <c r="K76" s="82">
        <v>263</v>
      </c>
    </row>
    <row r="77" spans="1:11" ht="14.4" x14ac:dyDescent="0.3">
      <c r="A77" s="24"/>
      <c r="B77" s="16"/>
      <c r="C77" s="11"/>
      <c r="D77" s="7" t="s">
        <v>29</v>
      </c>
      <c r="E77" s="77"/>
      <c r="F77" s="78"/>
      <c r="G77" s="78"/>
      <c r="H77" s="78"/>
      <c r="I77" s="80"/>
      <c r="J77" s="78"/>
      <c r="K77" s="82"/>
    </row>
    <row r="78" spans="1:11" ht="14.4" x14ac:dyDescent="0.3">
      <c r="A78" s="24"/>
      <c r="B78" s="16"/>
      <c r="C78" s="11"/>
      <c r="D78" s="7" t="s">
        <v>30</v>
      </c>
      <c r="E78" s="77" t="s">
        <v>75</v>
      </c>
      <c r="F78" s="78">
        <v>200</v>
      </c>
      <c r="G78" s="78">
        <v>1</v>
      </c>
      <c r="H78" s="78">
        <v>0.05</v>
      </c>
      <c r="I78" s="80">
        <v>20</v>
      </c>
      <c r="J78" s="78">
        <v>87</v>
      </c>
      <c r="K78" s="82">
        <v>289</v>
      </c>
    </row>
    <row r="79" spans="1:11" ht="14.4" x14ac:dyDescent="0.3">
      <c r="A79" s="24"/>
      <c r="B79" s="16"/>
      <c r="C79" s="11"/>
      <c r="D79" s="7" t="s">
        <v>31</v>
      </c>
      <c r="E79" s="77" t="s">
        <v>37</v>
      </c>
      <c r="F79" s="78">
        <v>40</v>
      </c>
      <c r="G79" s="78">
        <v>2</v>
      </c>
      <c r="H79" s="78">
        <v>0</v>
      </c>
      <c r="I79" s="80">
        <v>10</v>
      </c>
      <c r="J79" s="78">
        <v>47</v>
      </c>
      <c r="K79" s="83" t="s">
        <v>38</v>
      </c>
    </row>
    <row r="80" spans="1:11" ht="14.4" x14ac:dyDescent="0.3">
      <c r="A80" s="24"/>
      <c r="B80" s="16"/>
      <c r="C80" s="11"/>
      <c r="D80" s="7" t="s">
        <v>32</v>
      </c>
      <c r="E80" s="77" t="s">
        <v>47</v>
      </c>
      <c r="F80" s="78">
        <v>40</v>
      </c>
      <c r="G80" s="78">
        <v>2</v>
      </c>
      <c r="H80" s="78">
        <v>0</v>
      </c>
      <c r="I80" s="80">
        <v>14</v>
      </c>
      <c r="J80" s="78">
        <v>70</v>
      </c>
      <c r="K80" s="83" t="s">
        <v>38</v>
      </c>
    </row>
    <row r="81" spans="1:11" ht="14.4" x14ac:dyDescent="0.3">
      <c r="A81" s="24"/>
      <c r="B81" s="16"/>
      <c r="C81" s="11"/>
      <c r="D81" s="6"/>
      <c r="E81" s="41"/>
      <c r="F81" s="42"/>
      <c r="G81" s="42"/>
      <c r="H81" s="42"/>
      <c r="I81" s="42"/>
      <c r="J81" s="42"/>
      <c r="K81" s="43"/>
    </row>
    <row r="82" spans="1:11" ht="14.4" x14ac:dyDescent="0.3">
      <c r="A82" s="24"/>
      <c r="B82" s="16"/>
      <c r="C82" s="11"/>
      <c r="D82" s="6"/>
      <c r="E82" s="41"/>
      <c r="F82" s="42"/>
      <c r="G82" s="42"/>
      <c r="H82" s="42"/>
      <c r="I82" s="42"/>
      <c r="J82" s="42"/>
      <c r="K82" s="43"/>
    </row>
    <row r="83" spans="1:11" ht="14.4" x14ac:dyDescent="0.3">
      <c r="A83" s="25"/>
      <c r="B83" s="18"/>
      <c r="C83" s="8"/>
      <c r="D83" s="19" t="s">
        <v>33</v>
      </c>
      <c r="E83" s="12"/>
      <c r="F83" s="20">
        <f>SUM(F74:F82)</f>
        <v>780</v>
      </c>
      <c r="G83" s="20">
        <f t="shared" ref="G83" si="31">SUM(G74:G82)</f>
        <v>24</v>
      </c>
      <c r="H83" s="20">
        <f t="shared" ref="H83" si="32">SUM(H74:H82)</f>
        <v>44.05</v>
      </c>
      <c r="I83" s="20">
        <f t="shared" ref="I83" si="33">SUM(I74:I82)</f>
        <v>84</v>
      </c>
      <c r="J83" s="20">
        <f t="shared" ref="J83" si="34">SUM(J74:J82)</f>
        <v>828</v>
      </c>
      <c r="K83" s="26"/>
    </row>
    <row r="84" spans="1:11" ht="15.75" customHeight="1" thickBot="1" x14ac:dyDescent="0.3">
      <c r="A84" s="30">
        <f>A65</f>
        <v>1</v>
      </c>
      <c r="B84" s="31">
        <f>B65</f>
        <v>4</v>
      </c>
      <c r="C84" s="213" t="s">
        <v>4</v>
      </c>
      <c r="D84" s="214"/>
      <c r="E84" s="32"/>
      <c r="F84" s="33">
        <f>F73+F83</f>
        <v>1440</v>
      </c>
      <c r="G84" s="33">
        <f t="shared" ref="G84" si="35">G73+G83</f>
        <v>42.4</v>
      </c>
      <c r="H84" s="33">
        <f t="shared" ref="H84" si="36">H73+H83</f>
        <v>56.949999999999996</v>
      </c>
      <c r="I84" s="33">
        <f t="shared" ref="I84" si="37">I73+I83</f>
        <v>169.8</v>
      </c>
      <c r="J84" s="33">
        <f t="shared" ref="J84" si="38">J73+J83</f>
        <v>1350.87</v>
      </c>
      <c r="K84" s="33"/>
    </row>
    <row r="85" spans="1:11" ht="14.4" x14ac:dyDescent="0.3">
      <c r="A85" s="21">
        <v>1</v>
      </c>
      <c r="B85" s="22">
        <v>5</v>
      </c>
      <c r="C85" s="23" t="s">
        <v>20</v>
      </c>
      <c r="D85" s="5" t="s">
        <v>21</v>
      </c>
      <c r="E85" s="90" t="s">
        <v>79</v>
      </c>
      <c r="F85" s="91">
        <v>200</v>
      </c>
      <c r="G85" s="91">
        <v>17</v>
      </c>
      <c r="H85" s="91">
        <v>19</v>
      </c>
      <c r="I85" s="92">
        <v>5</v>
      </c>
      <c r="J85" s="91">
        <v>256</v>
      </c>
      <c r="K85" s="93">
        <v>210</v>
      </c>
    </row>
    <row r="86" spans="1:11" ht="14.4" x14ac:dyDescent="0.3">
      <c r="A86" s="24"/>
      <c r="B86" s="16"/>
      <c r="C86" s="11"/>
      <c r="D86" s="6"/>
      <c r="E86" s="41"/>
      <c r="F86" s="42"/>
      <c r="G86" s="42"/>
      <c r="H86" s="42"/>
      <c r="I86" s="42"/>
      <c r="J86" s="42"/>
      <c r="K86" s="43"/>
    </row>
    <row r="87" spans="1:11" ht="14.4" x14ac:dyDescent="0.3">
      <c r="A87" s="24"/>
      <c r="B87" s="16"/>
      <c r="C87" s="11"/>
      <c r="D87" s="7" t="s">
        <v>22</v>
      </c>
      <c r="E87" s="47" t="s">
        <v>59</v>
      </c>
      <c r="F87" s="53">
        <v>200</v>
      </c>
      <c r="G87" s="53">
        <v>0</v>
      </c>
      <c r="H87" s="53">
        <v>1</v>
      </c>
      <c r="I87" s="54">
        <v>15</v>
      </c>
      <c r="J87" s="53">
        <v>62</v>
      </c>
      <c r="K87" s="49">
        <v>376</v>
      </c>
    </row>
    <row r="88" spans="1:11" ht="15" thickBot="1" x14ac:dyDescent="0.35">
      <c r="A88" s="24"/>
      <c r="B88" s="16"/>
      <c r="C88" s="11"/>
      <c r="D88" s="7" t="s">
        <v>23</v>
      </c>
      <c r="E88" s="47" t="s">
        <v>47</v>
      </c>
      <c r="F88" s="53">
        <v>40</v>
      </c>
      <c r="G88" s="53">
        <v>2</v>
      </c>
      <c r="H88" s="53">
        <v>1</v>
      </c>
      <c r="I88" s="54">
        <v>13</v>
      </c>
      <c r="J88" s="53">
        <v>62</v>
      </c>
      <c r="K88" s="94" t="s">
        <v>38</v>
      </c>
    </row>
    <row r="89" spans="1:11" ht="14.4" x14ac:dyDescent="0.3">
      <c r="A89" s="24"/>
      <c r="B89" s="16"/>
      <c r="C89" s="11"/>
      <c r="D89" s="7" t="s">
        <v>24</v>
      </c>
      <c r="E89" s="46" t="s">
        <v>40</v>
      </c>
      <c r="F89" s="51">
        <v>200</v>
      </c>
      <c r="G89" s="51">
        <v>0.4</v>
      </c>
      <c r="H89" s="51">
        <v>0.4</v>
      </c>
      <c r="I89" s="52">
        <v>9.8000000000000007</v>
      </c>
      <c r="J89" s="51">
        <v>44.4</v>
      </c>
      <c r="K89" s="48">
        <v>338</v>
      </c>
    </row>
    <row r="90" spans="1:11" ht="14.4" x14ac:dyDescent="0.3">
      <c r="A90" s="24"/>
      <c r="B90" s="16"/>
      <c r="C90" s="11"/>
      <c r="D90" s="88" t="s">
        <v>78</v>
      </c>
      <c r="E90" s="47" t="s">
        <v>76</v>
      </c>
      <c r="F90" s="53">
        <v>25</v>
      </c>
      <c r="G90" s="53">
        <v>5</v>
      </c>
      <c r="H90" s="53">
        <v>7</v>
      </c>
      <c r="I90" s="54">
        <v>0</v>
      </c>
      <c r="J90" s="53">
        <v>80</v>
      </c>
      <c r="K90" s="49">
        <v>15</v>
      </c>
    </row>
    <row r="91" spans="1:11" ht="15" thickBot="1" x14ac:dyDescent="0.35">
      <c r="A91" s="24"/>
      <c r="B91" s="16"/>
      <c r="C91" s="11"/>
      <c r="D91" s="89" t="s">
        <v>78</v>
      </c>
      <c r="E91" s="47" t="s">
        <v>77</v>
      </c>
      <c r="F91" s="53">
        <v>20</v>
      </c>
      <c r="G91" s="53">
        <v>4.5999999999999996</v>
      </c>
      <c r="H91" s="53">
        <v>0.24</v>
      </c>
      <c r="I91" s="54">
        <v>10.66</v>
      </c>
      <c r="J91" s="53">
        <v>63.2</v>
      </c>
      <c r="K91" s="50">
        <v>131</v>
      </c>
    </row>
    <row r="92" spans="1:11" ht="14.4" x14ac:dyDescent="0.3">
      <c r="A92" s="24"/>
      <c r="B92" s="16"/>
      <c r="C92" s="11"/>
      <c r="D92" s="6"/>
      <c r="E92" s="41"/>
      <c r="F92" s="42"/>
      <c r="G92" s="42"/>
      <c r="H92" s="42"/>
      <c r="I92" s="42"/>
      <c r="J92" s="42"/>
      <c r="K92" s="43"/>
    </row>
    <row r="93" spans="1:11" ht="14.4" x14ac:dyDescent="0.3">
      <c r="A93" s="25"/>
      <c r="B93" s="18"/>
      <c r="C93" s="8"/>
      <c r="D93" s="19" t="s">
        <v>33</v>
      </c>
      <c r="E93" s="9"/>
      <c r="F93" s="20">
        <f>SUM(F85:F92)</f>
        <v>685</v>
      </c>
      <c r="G93" s="20">
        <f t="shared" ref="G93" si="39">SUM(G85:G92)</f>
        <v>29</v>
      </c>
      <c r="H93" s="20">
        <f t="shared" ref="H93" si="40">SUM(H85:H92)</f>
        <v>28.639999999999997</v>
      </c>
      <c r="I93" s="20">
        <f t="shared" ref="I93" si="41">SUM(I85:I92)</f>
        <v>53.459999999999994</v>
      </c>
      <c r="J93" s="20">
        <f t="shared" ref="J93" si="42">SUM(J85:J92)</f>
        <v>567.6</v>
      </c>
      <c r="K93" s="26"/>
    </row>
    <row r="94" spans="1:11" ht="14.4" x14ac:dyDescent="0.3">
      <c r="A94" s="27">
        <f>A85</f>
        <v>1</v>
      </c>
      <c r="B94" s="14">
        <f>B85</f>
        <v>5</v>
      </c>
      <c r="C94" s="10" t="s">
        <v>25</v>
      </c>
      <c r="D94" s="7" t="s">
        <v>26</v>
      </c>
      <c r="E94" s="55" t="s">
        <v>80</v>
      </c>
      <c r="F94" s="56">
        <v>60</v>
      </c>
      <c r="G94" s="56">
        <v>1</v>
      </c>
      <c r="H94" s="56">
        <v>3</v>
      </c>
      <c r="I94" s="57">
        <v>5</v>
      </c>
      <c r="J94" s="56">
        <v>51</v>
      </c>
      <c r="K94" s="58">
        <v>52</v>
      </c>
    </row>
    <row r="95" spans="1:11" ht="14.4" x14ac:dyDescent="0.3">
      <c r="A95" s="24"/>
      <c r="B95" s="16"/>
      <c r="C95" s="11"/>
      <c r="D95" s="7" t="s">
        <v>27</v>
      </c>
      <c r="E95" s="47" t="s">
        <v>81</v>
      </c>
      <c r="F95" s="53">
        <v>200</v>
      </c>
      <c r="G95" s="53">
        <v>13</v>
      </c>
      <c r="H95" s="53">
        <v>13</v>
      </c>
      <c r="I95" s="54">
        <v>28</v>
      </c>
      <c r="J95" s="53">
        <v>282</v>
      </c>
      <c r="K95" s="49">
        <v>106</v>
      </c>
    </row>
    <row r="96" spans="1:11" ht="14.4" x14ac:dyDescent="0.3">
      <c r="A96" s="24"/>
      <c r="B96" s="16"/>
      <c r="C96" s="11"/>
      <c r="D96" s="7" t="s">
        <v>28</v>
      </c>
      <c r="E96" s="47" t="s">
        <v>82</v>
      </c>
      <c r="F96" s="53">
        <v>90</v>
      </c>
      <c r="G96" s="53">
        <v>14</v>
      </c>
      <c r="H96" s="53">
        <v>5</v>
      </c>
      <c r="I96" s="54">
        <v>9</v>
      </c>
      <c r="J96" s="53">
        <v>139</v>
      </c>
      <c r="K96" s="49">
        <v>295</v>
      </c>
    </row>
    <row r="97" spans="1:11" ht="14.4" x14ac:dyDescent="0.3">
      <c r="A97" s="24"/>
      <c r="B97" s="16"/>
      <c r="C97" s="11"/>
      <c r="D97" s="7" t="s">
        <v>29</v>
      </c>
      <c r="E97" s="47" t="s">
        <v>83</v>
      </c>
      <c r="F97" s="53">
        <v>150</v>
      </c>
      <c r="G97" s="53">
        <v>3</v>
      </c>
      <c r="H97" s="53">
        <v>5</v>
      </c>
      <c r="I97" s="54">
        <v>10</v>
      </c>
      <c r="J97" s="53">
        <v>98</v>
      </c>
      <c r="K97" s="49">
        <v>139</v>
      </c>
    </row>
    <row r="98" spans="1:11" ht="14.4" x14ac:dyDescent="0.3">
      <c r="A98" s="24"/>
      <c r="B98" s="16"/>
      <c r="C98" s="11"/>
      <c r="D98" s="7" t="s">
        <v>30</v>
      </c>
      <c r="E98" s="47" t="s">
        <v>84</v>
      </c>
      <c r="F98" s="53">
        <v>200</v>
      </c>
      <c r="G98" s="53">
        <v>1</v>
      </c>
      <c r="H98" s="53">
        <v>0</v>
      </c>
      <c r="I98" s="54">
        <v>20</v>
      </c>
      <c r="J98" s="53">
        <v>87</v>
      </c>
      <c r="K98" s="49">
        <v>389</v>
      </c>
    </row>
    <row r="99" spans="1:11" ht="14.4" x14ac:dyDescent="0.3">
      <c r="A99" s="24"/>
      <c r="B99" s="16"/>
      <c r="C99" s="11"/>
      <c r="D99" s="7" t="s">
        <v>31</v>
      </c>
      <c r="E99" s="47" t="s">
        <v>37</v>
      </c>
      <c r="F99" s="53">
        <v>40</v>
      </c>
      <c r="G99" s="53">
        <v>1</v>
      </c>
      <c r="H99" s="53">
        <v>0</v>
      </c>
      <c r="I99" s="54">
        <v>10</v>
      </c>
      <c r="J99" s="53">
        <v>47</v>
      </c>
      <c r="K99" s="94" t="s">
        <v>38</v>
      </c>
    </row>
    <row r="100" spans="1:11" ht="14.4" x14ac:dyDescent="0.3">
      <c r="A100" s="24"/>
      <c r="B100" s="16"/>
      <c r="C100" s="11"/>
      <c r="D100" s="7" t="s">
        <v>32</v>
      </c>
      <c r="E100" s="47" t="s">
        <v>47</v>
      </c>
      <c r="F100" s="53">
        <v>40</v>
      </c>
      <c r="G100" s="53">
        <v>3</v>
      </c>
      <c r="H100" s="53">
        <v>0</v>
      </c>
      <c r="I100" s="54">
        <v>13</v>
      </c>
      <c r="J100" s="53">
        <v>70</v>
      </c>
      <c r="K100" s="94" t="s">
        <v>38</v>
      </c>
    </row>
    <row r="101" spans="1:11" ht="14.4" x14ac:dyDescent="0.3">
      <c r="A101" s="24"/>
      <c r="B101" s="16"/>
      <c r="C101" s="11"/>
      <c r="D101" s="6"/>
      <c r="E101" s="41"/>
      <c r="F101" s="42"/>
      <c r="G101" s="42"/>
      <c r="H101" s="42"/>
      <c r="I101" s="42"/>
      <c r="J101" s="42"/>
      <c r="K101" s="43"/>
    </row>
    <row r="102" spans="1:11" ht="14.4" x14ac:dyDescent="0.3">
      <c r="A102" s="24"/>
      <c r="B102" s="16"/>
      <c r="C102" s="11"/>
      <c r="D102" s="6"/>
      <c r="E102" s="41"/>
      <c r="F102" s="42"/>
      <c r="G102" s="42"/>
      <c r="H102" s="42"/>
      <c r="I102" s="42"/>
      <c r="J102" s="42"/>
      <c r="K102" s="43"/>
    </row>
    <row r="103" spans="1:11" ht="14.4" x14ac:dyDescent="0.3">
      <c r="A103" s="25"/>
      <c r="B103" s="18"/>
      <c r="C103" s="8"/>
      <c r="D103" s="19" t="s">
        <v>33</v>
      </c>
      <c r="E103" s="12"/>
      <c r="F103" s="20">
        <f>SUM(F94:F102)</f>
        <v>780</v>
      </c>
      <c r="G103" s="20">
        <f t="shared" ref="G103" si="43">SUM(G94:G102)</f>
        <v>36</v>
      </c>
      <c r="H103" s="20">
        <f t="shared" ref="H103" si="44">SUM(H94:H102)</f>
        <v>26</v>
      </c>
      <c r="I103" s="20">
        <f t="shared" ref="I103" si="45">SUM(I94:I102)</f>
        <v>95</v>
      </c>
      <c r="J103" s="20">
        <f t="shared" ref="J103" si="46">SUM(J94:J102)</f>
        <v>774</v>
      </c>
      <c r="K103" s="26"/>
    </row>
    <row r="104" spans="1:11" ht="15.75" customHeight="1" thickBot="1" x14ac:dyDescent="0.3">
      <c r="A104" s="30">
        <f>A85</f>
        <v>1</v>
      </c>
      <c r="B104" s="31">
        <f>B85</f>
        <v>5</v>
      </c>
      <c r="C104" s="213" t="s">
        <v>4</v>
      </c>
      <c r="D104" s="214"/>
      <c r="E104" s="32"/>
      <c r="F104" s="33">
        <f>F93+F103</f>
        <v>1465</v>
      </c>
      <c r="G104" s="33">
        <f t="shared" ref="G104" si="47">G93+G103</f>
        <v>65</v>
      </c>
      <c r="H104" s="33">
        <f t="shared" ref="H104" si="48">H93+H103</f>
        <v>54.64</v>
      </c>
      <c r="I104" s="33">
        <f t="shared" ref="I104" si="49">I93+I103</f>
        <v>148.45999999999998</v>
      </c>
      <c r="J104" s="33">
        <f t="shared" ref="J104" si="50">J93+J103</f>
        <v>1341.6</v>
      </c>
      <c r="K104" s="33"/>
    </row>
    <row r="105" spans="1:11" ht="15" thickBot="1" x14ac:dyDescent="0.35">
      <c r="A105" s="21">
        <v>2</v>
      </c>
      <c r="B105" s="22">
        <v>1</v>
      </c>
      <c r="C105" s="23" t="s">
        <v>20</v>
      </c>
      <c r="D105" s="5" t="s">
        <v>21</v>
      </c>
      <c r="E105" s="90" t="s">
        <v>85</v>
      </c>
      <c r="F105" s="95">
        <v>25</v>
      </c>
      <c r="G105" s="97">
        <v>5.8</v>
      </c>
      <c r="H105" s="97">
        <v>8.5</v>
      </c>
      <c r="I105" s="98">
        <v>0.03</v>
      </c>
      <c r="J105" s="101">
        <v>99.8</v>
      </c>
      <c r="K105" s="93">
        <v>15</v>
      </c>
    </row>
    <row r="106" spans="1:11" ht="14.4" x14ac:dyDescent="0.3">
      <c r="A106" s="24"/>
      <c r="B106" s="16"/>
      <c r="C106" s="11"/>
      <c r="D106" s="5" t="s">
        <v>21</v>
      </c>
      <c r="E106" s="47" t="s">
        <v>86</v>
      </c>
      <c r="F106" s="96">
        <v>200</v>
      </c>
      <c r="G106" s="99">
        <v>7.13</v>
      </c>
      <c r="H106" s="99">
        <v>12.5</v>
      </c>
      <c r="I106" s="100">
        <v>54.3</v>
      </c>
      <c r="J106" s="102">
        <v>358.9</v>
      </c>
      <c r="K106" s="49">
        <v>173</v>
      </c>
    </row>
    <row r="107" spans="1:11" ht="14.4" x14ac:dyDescent="0.3">
      <c r="A107" s="24"/>
      <c r="B107" s="16"/>
      <c r="C107" s="11"/>
      <c r="D107" s="7" t="s">
        <v>22</v>
      </c>
      <c r="E107" s="47" t="s">
        <v>52</v>
      </c>
      <c r="F107" s="96">
        <v>200</v>
      </c>
      <c r="G107" s="99">
        <v>3.17</v>
      </c>
      <c r="H107" s="99">
        <v>2.68</v>
      </c>
      <c r="I107" s="100">
        <v>15.95</v>
      </c>
      <c r="J107" s="102">
        <v>100.6</v>
      </c>
      <c r="K107" s="49">
        <v>379</v>
      </c>
    </row>
    <row r="108" spans="1:11" ht="15" thickBot="1" x14ac:dyDescent="0.35">
      <c r="A108" s="24"/>
      <c r="B108" s="16"/>
      <c r="C108" s="11"/>
      <c r="D108" s="7" t="s">
        <v>23</v>
      </c>
      <c r="E108" s="47" t="s">
        <v>37</v>
      </c>
      <c r="F108" s="96">
        <v>40</v>
      </c>
      <c r="G108" s="99">
        <v>2</v>
      </c>
      <c r="H108" s="99">
        <v>0.2</v>
      </c>
      <c r="I108" s="100">
        <v>13.12</v>
      </c>
      <c r="J108" s="102">
        <v>63</v>
      </c>
      <c r="K108" s="94" t="s">
        <v>38</v>
      </c>
    </row>
    <row r="109" spans="1:11" ht="14.4" x14ac:dyDescent="0.3">
      <c r="A109" s="24"/>
      <c r="B109" s="16"/>
      <c r="C109" s="11"/>
      <c r="D109" s="7" t="s">
        <v>24</v>
      </c>
      <c r="E109" s="90" t="s">
        <v>40</v>
      </c>
      <c r="F109" s="95">
        <v>200</v>
      </c>
      <c r="G109" s="97">
        <v>0.4</v>
      </c>
      <c r="H109" s="97">
        <v>0.4</v>
      </c>
      <c r="I109" s="98">
        <v>9.8000000000000007</v>
      </c>
      <c r="J109" s="101">
        <v>44.4</v>
      </c>
      <c r="K109" s="93">
        <v>338</v>
      </c>
    </row>
    <row r="110" spans="1:11" ht="14.4" x14ac:dyDescent="0.3">
      <c r="A110" s="24"/>
      <c r="B110" s="16"/>
      <c r="C110" s="11"/>
      <c r="D110" s="6"/>
      <c r="E110" s="41"/>
      <c r="F110" s="42"/>
      <c r="G110" s="42"/>
      <c r="H110" s="42"/>
      <c r="I110" s="42"/>
      <c r="J110" s="42"/>
      <c r="K110" s="43"/>
    </row>
    <row r="111" spans="1:11" ht="14.4" x14ac:dyDescent="0.3">
      <c r="A111" s="24"/>
      <c r="B111" s="16"/>
      <c r="C111" s="11"/>
      <c r="D111" s="6"/>
      <c r="E111" s="41"/>
      <c r="F111" s="42"/>
      <c r="G111" s="42"/>
      <c r="H111" s="42"/>
      <c r="I111" s="42"/>
      <c r="J111" s="42"/>
      <c r="K111" s="43"/>
    </row>
    <row r="112" spans="1:11" ht="14.4" x14ac:dyDescent="0.3">
      <c r="A112" s="25"/>
      <c r="B112" s="18"/>
      <c r="C112" s="8"/>
      <c r="D112" s="19" t="s">
        <v>33</v>
      </c>
      <c r="E112" s="9"/>
      <c r="F112" s="20">
        <f>SUM(F105:F111)</f>
        <v>665</v>
      </c>
      <c r="G112" s="20">
        <f t="shared" ref="G112:J112" si="51">SUM(G105:G111)</f>
        <v>18.5</v>
      </c>
      <c r="H112" s="20">
        <f t="shared" si="51"/>
        <v>24.279999999999998</v>
      </c>
      <c r="I112" s="20">
        <f t="shared" si="51"/>
        <v>93.2</v>
      </c>
      <c r="J112" s="20">
        <f t="shared" si="51"/>
        <v>666.69999999999993</v>
      </c>
      <c r="K112" s="26"/>
    </row>
    <row r="113" spans="1:11" ht="14.4" x14ac:dyDescent="0.3">
      <c r="A113" s="27">
        <f>A105</f>
        <v>2</v>
      </c>
      <c r="B113" s="14">
        <f>B105</f>
        <v>1</v>
      </c>
      <c r="C113" s="10" t="s">
        <v>25</v>
      </c>
      <c r="D113" s="7" t="s">
        <v>26</v>
      </c>
      <c r="E113" s="55" t="s">
        <v>64</v>
      </c>
      <c r="F113" s="103">
        <v>50</v>
      </c>
      <c r="G113" s="104">
        <v>0.3</v>
      </c>
      <c r="H113" s="104">
        <v>2</v>
      </c>
      <c r="I113" s="105">
        <v>1.6</v>
      </c>
      <c r="J113" s="106">
        <v>25.6</v>
      </c>
      <c r="K113" s="58">
        <v>24</v>
      </c>
    </row>
    <row r="114" spans="1:11" ht="14.4" x14ac:dyDescent="0.3">
      <c r="A114" s="24"/>
      <c r="B114" s="16"/>
      <c r="C114" s="11"/>
      <c r="D114" s="7" t="s">
        <v>27</v>
      </c>
      <c r="E114" s="47" t="s">
        <v>87</v>
      </c>
      <c r="F114" s="96">
        <v>200</v>
      </c>
      <c r="G114" s="99">
        <v>1.77</v>
      </c>
      <c r="H114" s="99">
        <v>2.65</v>
      </c>
      <c r="I114" s="100">
        <v>12.74</v>
      </c>
      <c r="J114" s="102">
        <v>81.89</v>
      </c>
      <c r="K114" s="49">
        <v>84</v>
      </c>
    </row>
    <row r="115" spans="1:11" ht="14.4" x14ac:dyDescent="0.3">
      <c r="A115" s="24"/>
      <c r="B115" s="16"/>
      <c r="C115" s="11"/>
      <c r="D115" s="7" t="s">
        <v>28</v>
      </c>
      <c r="E115" s="47" t="s">
        <v>88</v>
      </c>
      <c r="F115" s="96">
        <v>90</v>
      </c>
      <c r="G115" s="99">
        <v>14.8</v>
      </c>
      <c r="H115" s="99">
        <v>14.7</v>
      </c>
      <c r="I115" s="100">
        <v>0.16900000000000001</v>
      </c>
      <c r="J115" s="102">
        <v>191.97200000000001</v>
      </c>
      <c r="K115" s="49">
        <v>293</v>
      </c>
    </row>
    <row r="116" spans="1:11" ht="14.4" x14ac:dyDescent="0.3">
      <c r="A116" s="24"/>
      <c r="B116" s="16"/>
      <c r="C116" s="11"/>
      <c r="D116" s="7" t="s">
        <v>29</v>
      </c>
      <c r="E116" s="47" t="s">
        <v>89</v>
      </c>
      <c r="F116" s="96">
        <v>150</v>
      </c>
      <c r="G116" s="99">
        <v>5.7</v>
      </c>
      <c r="H116" s="99">
        <v>3.47</v>
      </c>
      <c r="I116" s="100">
        <v>36.450000000000003</v>
      </c>
      <c r="J116" s="102">
        <v>199.47</v>
      </c>
      <c r="K116" s="49">
        <v>203</v>
      </c>
    </row>
    <row r="117" spans="1:11" ht="14.4" x14ac:dyDescent="0.3">
      <c r="A117" s="24"/>
      <c r="B117" s="16"/>
      <c r="C117" s="11"/>
      <c r="D117" s="7" t="s">
        <v>30</v>
      </c>
      <c r="E117" s="47" t="s">
        <v>90</v>
      </c>
      <c r="F117" s="96">
        <v>200</v>
      </c>
      <c r="G117" s="99">
        <v>0.22</v>
      </c>
      <c r="H117" s="99"/>
      <c r="I117" s="100">
        <v>19.43</v>
      </c>
      <c r="J117" s="102">
        <v>78.599999999999994</v>
      </c>
      <c r="K117" s="49">
        <v>343</v>
      </c>
    </row>
    <row r="118" spans="1:11" ht="14.4" x14ac:dyDescent="0.3">
      <c r="A118" s="24"/>
      <c r="B118" s="16"/>
      <c r="C118" s="11"/>
      <c r="D118" s="7" t="s">
        <v>31</v>
      </c>
      <c r="E118" s="47" t="s">
        <v>37</v>
      </c>
      <c r="F118" s="96">
        <v>40</v>
      </c>
      <c r="G118" s="99">
        <v>1.52</v>
      </c>
      <c r="H118" s="99">
        <v>0.16</v>
      </c>
      <c r="I118" s="100">
        <v>9.84</v>
      </c>
      <c r="J118" s="102">
        <v>46.88</v>
      </c>
      <c r="K118" s="94" t="s">
        <v>38</v>
      </c>
    </row>
    <row r="119" spans="1:11" ht="14.4" x14ac:dyDescent="0.3">
      <c r="A119" s="24"/>
      <c r="B119" s="16"/>
      <c r="C119" s="11"/>
      <c r="D119" s="7" t="s">
        <v>32</v>
      </c>
      <c r="E119" s="47" t="s">
        <v>47</v>
      </c>
      <c r="F119" s="96">
        <v>40</v>
      </c>
      <c r="G119" s="99">
        <v>2.64</v>
      </c>
      <c r="H119" s="99">
        <v>0.48</v>
      </c>
      <c r="I119" s="100">
        <v>13.68</v>
      </c>
      <c r="J119" s="102">
        <v>69.599999999999994</v>
      </c>
      <c r="K119" s="94" t="s">
        <v>38</v>
      </c>
    </row>
    <row r="120" spans="1:11" ht="14.4" x14ac:dyDescent="0.3">
      <c r="A120" s="24"/>
      <c r="B120" s="16"/>
      <c r="C120" s="11"/>
      <c r="D120" s="6"/>
      <c r="E120" s="41"/>
      <c r="F120" s="42"/>
      <c r="G120" s="42"/>
      <c r="H120" s="42"/>
      <c r="I120" s="42"/>
      <c r="J120" s="42"/>
      <c r="K120" s="43"/>
    </row>
    <row r="121" spans="1:11" ht="14.4" x14ac:dyDescent="0.3">
      <c r="A121" s="24"/>
      <c r="B121" s="16"/>
      <c r="C121" s="11"/>
      <c r="D121" s="6"/>
      <c r="E121" s="41"/>
      <c r="F121" s="42"/>
      <c r="G121" s="42"/>
      <c r="H121" s="42"/>
      <c r="I121" s="42"/>
      <c r="J121" s="42"/>
      <c r="K121" s="43"/>
    </row>
    <row r="122" spans="1:11" ht="14.4" x14ac:dyDescent="0.3">
      <c r="A122" s="25"/>
      <c r="B122" s="18"/>
      <c r="C122" s="8"/>
      <c r="D122" s="19" t="s">
        <v>33</v>
      </c>
      <c r="E122" s="12"/>
      <c r="F122" s="20">
        <f>SUM(F113:F121)</f>
        <v>770</v>
      </c>
      <c r="G122" s="20">
        <f t="shared" ref="G122:J122" si="52">SUM(G113:G121)</f>
        <v>26.95</v>
      </c>
      <c r="H122" s="20">
        <f t="shared" si="52"/>
        <v>23.46</v>
      </c>
      <c r="I122" s="20">
        <f t="shared" si="52"/>
        <v>93.90900000000002</v>
      </c>
      <c r="J122" s="20">
        <f t="shared" si="52"/>
        <v>694.01200000000006</v>
      </c>
      <c r="K122" s="26"/>
    </row>
    <row r="123" spans="1:11" ht="15" thickBot="1" x14ac:dyDescent="0.3">
      <c r="A123" s="30">
        <f>A105</f>
        <v>2</v>
      </c>
      <c r="B123" s="31">
        <f>B105</f>
        <v>1</v>
      </c>
      <c r="C123" s="213" t="s">
        <v>4</v>
      </c>
      <c r="D123" s="214"/>
      <c r="E123" s="32"/>
      <c r="F123" s="33">
        <f>F112+F122</f>
        <v>1435</v>
      </c>
      <c r="G123" s="33">
        <f t="shared" ref="G123" si="53">G112+G122</f>
        <v>45.45</v>
      </c>
      <c r="H123" s="33">
        <f t="shared" ref="H123" si="54">H112+H122</f>
        <v>47.739999999999995</v>
      </c>
      <c r="I123" s="33">
        <f t="shared" ref="I123" si="55">I112+I122</f>
        <v>187.10900000000004</v>
      </c>
      <c r="J123" s="33">
        <f t="shared" ref="J123" si="56">J112+J122</f>
        <v>1360.712</v>
      </c>
      <c r="K123" s="33"/>
    </row>
    <row r="124" spans="1:11" ht="15" thickBot="1" x14ac:dyDescent="0.35">
      <c r="A124" s="15">
        <v>2</v>
      </c>
      <c r="B124" s="16">
        <v>2</v>
      </c>
      <c r="C124" s="23" t="s">
        <v>20</v>
      </c>
      <c r="D124" s="5" t="s">
        <v>21</v>
      </c>
      <c r="E124" s="90" t="s">
        <v>91</v>
      </c>
      <c r="F124" s="91">
        <v>150</v>
      </c>
      <c r="G124" s="91">
        <v>4</v>
      </c>
      <c r="H124" s="91">
        <v>5</v>
      </c>
      <c r="I124" s="92">
        <v>25</v>
      </c>
      <c r="J124" s="91">
        <v>159</v>
      </c>
      <c r="K124" s="93">
        <v>175</v>
      </c>
    </row>
    <row r="125" spans="1:11" ht="14.4" x14ac:dyDescent="0.3">
      <c r="A125" s="15"/>
      <c r="B125" s="16"/>
      <c r="C125" s="11"/>
      <c r="D125" s="5" t="s">
        <v>21</v>
      </c>
      <c r="E125" s="47" t="s">
        <v>92</v>
      </c>
      <c r="F125" s="53">
        <v>90</v>
      </c>
      <c r="G125" s="53">
        <v>8</v>
      </c>
      <c r="H125" s="53">
        <v>11</v>
      </c>
      <c r="I125" s="54">
        <v>9</v>
      </c>
      <c r="J125" s="53">
        <v>166</v>
      </c>
      <c r="K125" s="49">
        <v>237</v>
      </c>
    </row>
    <row r="126" spans="1:11" ht="15" thickBot="1" x14ac:dyDescent="0.35">
      <c r="A126" s="15"/>
      <c r="B126" s="16"/>
      <c r="C126" s="11"/>
      <c r="D126" s="107" t="s">
        <v>26</v>
      </c>
      <c r="E126" s="47" t="s">
        <v>93</v>
      </c>
      <c r="F126" s="53">
        <v>55</v>
      </c>
      <c r="G126" s="53">
        <v>0.44</v>
      </c>
      <c r="H126" s="53">
        <v>0.44</v>
      </c>
      <c r="I126" s="54">
        <v>9.8000000000000007</v>
      </c>
      <c r="J126" s="53">
        <v>44.4</v>
      </c>
      <c r="K126" s="49">
        <v>71</v>
      </c>
    </row>
    <row r="127" spans="1:11" ht="15" thickBot="1" x14ac:dyDescent="0.35">
      <c r="A127" s="15"/>
      <c r="B127" s="16"/>
      <c r="C127" s="11"/>
      <c r="D127" s="107" t="s">
        <v>26</v>
      </c>
      <c r="E127" s="47" t="s">
        <v>98</v>
      </c>
      <c r="F127" s="53">
        <v>25</v>
      </c>
      <c r="G127" s="53">
        <v>5.8</v>
      </c>
      <c r="H127" s="53">
        <v>8.5</v>
      </c>
      <c r="I127" s="54">
        <v>0.03</v>
      </c>
      <c r="J127" s="93">
        <v>100</v>
      </c>
      <c r="K127" s="49">
        <v>15</v>
      </c>
    </row>
    <row r="128" spans="1:11" ht="14.4" x14ac:dyDescent="0.3">
      <c r="A128" s="15"/>
      <c r="B128" s="16"/>
      <c r="C128" s="11"/>
      <c r="D128" s="7" t="s">
        <v>22</v>
      </c>
      <c r="E128" s="47" t="s">
        <v>46</v>
      </c>
      <c r="F128" s="53">
        <v>200</v>
      </c>
      <c r="G128" s="53">
        <v>1</v>
      </c>
      <c r="H128" s="53">
        <v>0</v>
      </c>
      <c r="I128" s="54">
        <v>15</v>
      </c>
      <c r="J128" s="53">
        <v>62</v>
      </c>
      <c r="K128" s="49">
        <v>377</v>
      </c>
    </row>
    <row r="129" spans="1:11" ht="15" thickBot="1" x14ac:dyDescent="0.35">
      <c r="A129" s="15"/>
      <c r="B129" s="16"/>
      <c r="C129" s="11"/>
      <c r="D129" s="7" t="s">
        <v>23</v>
      </c>
      <c r="E129" s="47" t="s">
        <v>47</v>
      </c>
      <c r="F129" s="53">
        <v>40</v>
      </c>
      <c r="G129" s="53">
        <v>2</v>
      </c>
      <c r="H129" s="53">
        <v>0</v>
      </c>
      <c r="I129" s="54">
        <v>13</v>
      </c>
      <c r="J129" s="53">
        <v>63</v>
      </c>
      <c r="K129" s="94" t="s">
        <v>38</v>
      </c>
    </row>
    <row r="130" spans="1:11" ht="14.4" x14ac:dyDescent="0.3">
      <c r="A130" s="15"/>
      <c r="B130" s="16"/>
      <c r="C130" s="11"/>
      <c r="D130" s="7" t="s">
        <v>24</v>
      </c>
      <c r="E130" s="46" t="s">
        <v>40</v>
      </c>
      <c r="F130" s="51">
        <v>200</v>
      </c>
      <c r="G130" s="51">
        <v>0.4</v>
      </c>
      <c r="H130" s="51">
        <v>0.4</v>
      </c>
      <c r="I130" s="52">
        <v>9.8000000000000007</v>
      </c>
      <c r="J130" s="51">
        <v>44.4</v>
      </c>
      <c r="K130" s="48">
        <v>338</v>
      </c>
    </row>
    <row r="131" spans="1:11" ht="14.4" x14ac:dyDescent="0.3">
      <c r="A131" s="15"/>
      <c r="B131" s="16"/>
      <c r="C131" s="11"/>
      <c r="D131" s="6"/>
      <c r="E131" s="41"/>
      <c r="F131" s="42"/>
      <c r="G131" s="42"/>
      <c r="H131" s="42"/>
      <c r="I131" s="42"/>
      <c r="J131" s="42"/>
      <c r="K131" s="43"/>
    </row>
    <row r="132" spans="1:11" ht="14.4" x14ac:dyDescent="0.3">
      <c r="A132" s="15"/>
      <c r="B132" s="16"/>
      <c r="C132" s="11"/>
      <c r="D132" s="6"/>
      <c r="E132" s="41"/>
      <c r="F132" s="42"/>
      <c r="G132" s="42"/>
      <c r="H132" s="42"/>
      <c r="I132" s="42"/>
      <c r="J132" s="42"/>
      <c r="K132" s="43"/>
    </row>
    <row r="133" spans="1:11" ht="14.4" x14ac:dyDescent="0.3">
      <c r="A133" s="17"/>
      <c r="B133" s="18"/>
      <c r="C133" s="8"/>
      <c r="D133" s="19" t="s">
        <v>33</v>
      </c>
      <c r="E133" s="9"/>
      <c r="F133" s="20">
        <f>SUM(F124:F132)</f>
        <v>760</v>
      </c>
      <c r="G133" s="20">
        <f t="shared" ref="G133:J133" si="57">SUM(G124:G132)</f>
        <v>21.639999999999997</v>
      </c>
      <c r="H133" s="20">
        <f t="shared" si="57"/>
        <v>25.34</v>
      </c>
      <c r="I133" s="20">
        <f t="shared" si="57"/>
        <v>81.63</v>
      </c>
      <c r="J133" s="20">
        <f t="shared" si="57"/>
        <v>638.79999999999995</v>
      </c>
      <c r="K133" s="26"/>
    </row>
    <row r="134" spans="1:11" ht="14.4" x14ac:dyDescent="0.3">
      <c r="A134" s="14">
        <f>A124</f>
        <v>2</v>
      </c>
      <c r="B134" s="14">
        <f>B124</f>
        <v>2</v>
      </c>
      <c r="C134" s="10" t="s">
        <v>25</v>
      </c>
      <c r="D134" s="7" t="s">
        <v>26</v>
      </c>
      <c r="E134" s="55" t="s">
        <v>94</v>
      </c>
      <c r="F134" s="56">
        <v>60</v>
      </c>
      <c r="G134" s="56">
        <v>1.5</v>
      </c>
      <c r="H134" s="56">
        <v>3.47</v>
      </c>
      <c r="I134" s="57">
        <v>6.77</v>
      </c>
      <c r="J134" s="56">
        <v>64</v>
      </c>
      <c r="K134" s="58">
        <v>67</v>
      </c>
    </row>
    <row r="135" spans="1:11" ht="14.4" x14ac:dyDescent="0.3">
      <c r="A135" s="15"/>
      <c r="B135" s="16"/>
      <c r="C135" s="11"/>
      <c r="D135" s="7" t="s">
        <v>27</v>
      </c>
      <c r="E135" s="47" t="s">
        <v>95</v>
      </c>
      <c r="F135" s="53">
        <v>200.1</v>
      </c>
      <c r="G135" s="53">
        <v>7</v>
      </c>
      <c r="H135" s="53">
        <v>7</v>
      </c>
      <c r="I135" s="54">
        <v>19</v>
      </c>
      <c r="J135" s="53">
        <v>165</v>
      </c>
      <c r="K135" s="49">
        <v>113</v>
      </c>
    </row>
    <row r="136" spans="1:11" ht="14.4" x14ac:dyDescent="0.3">
      <c r="A136" s="15"/>
      <c r="B136" s="16"/>
      <c r="C136" s="11"/>
      <c r="D136" s="7" t="s">
        <v>28</v>
      </c>
      <c r="E136" s="47" t="s">
        <v>96</v>
      </c>
      <c r="F136" s="53">
        <v>90</v>
      </c>
      <c r="G136" s="53">
        <v>15</v>
      </c>
      <c r="H136" s="53">
        <v>14</v>
      </c>
      <c r="I136" s="54">
        <v>1</v>
      </c>
      <c r="J136" s="53">
        <v>192</v>
      </c>
      <c r="K136" s="49">
        <v>293</v>
      </c>
    </row>
    <row r="137" spans="1:11" ht="14.4" x14ac:dyDescent="0.3">
      <c r="A137" s="15"/>
      <c r="B137" s="16"/>
      <c r="C137" s="11"/>
      <c r="D137" s="7" t="s">
        <v>29</v>
      </c>
      <c r="E137" s="47" t="s">
        <v>83</v>
      </c>
      <c r="F137" s="53">
        <v>150</v>
      </c>
      <c r="G137" s="53">
        <v>3</v>
      </c>
      <c r="H137" s="53">
        <v>5</v>
      </c>
      <c r="I137" s="54">
        <v>10</v>
      </c>
      <c r="J137" s="53">
        <v>98</v>
      </c>
      <c r="K137" s="49">
        <v>139</v>
      </c>
    </row>
    <row r="138" spans="1:11" ht="14.4" x14ac:dyDescent="0.3">
      <c r="A138" s="15"/>
      <c r="B138" s="16"/>
      <c r="C138" s="11"/>
      <c r="D138" s="7" t="s">
        <v>30</v>
      </c>
      <c r="E138" s="47" t="s">
        <v>97</v>
      </c>
      <c r="F138" s="53">
        <v>200</v>
      </c>
      <c r="G138" s="53">
        <v>0</v>
      </c>
      <c r="H138" s="53">
        <v>0</v>
      </c>
      <c r="I138" s="54">
        <v>25</v>
      </c>
      <c r="J138" s="53">
        <v>99</v>
      </c>
      <c r="K138" s="49"/>
    </row>
    <row r="139" spans="1:11" ht="14.4" x14ac:dyDescent="0.3">
      <c r="A139" s="15"/>
      <c r="B139" s="16"/>
      <c r="C139" s="11"/>
      <c r="D139" s="7" t="s">
        <v>31</v>
      </c>
      <c r="E139" s="47" t="s">
        <v>37</v>
      </c>
      <c r="F139" s="53">
        <v>40</v>
      </c>
      <c r="G139" s="53">
        <v>2</v>
      </c>
      <c r="H139" s="53">
        <v>0</v>
      </c>
      <c r="I139" s="54">
        <v>10</v>
      </c>
      <c r="J139" s="53">
        <v>47</v>
      </c>
      <c r="K139" s="94" t="s">
        <v>38</v>
      </c>
    </row>
    <row r="140" spans="1:11" ht="14.4" x14ac:dyDescent="0.3">
      <c r="A140" s="15"/>
      <c r="B140" s="16"/>
      <c r="C140" s="11"/>
      <c r="D140" s="7" t="s">
        <v>32</v>
      </c>
      <c r="E140" s="47" t="s">
        <v>47</v>
      </c>
      <c r="F140" s="53">
        <v>40</v>
      </c>
      <c r="G140" s="53">
        <v>2</v>
      </c>
      <c r="H140" s="53">
        <v>0</v>
      </c>
      <c r="I140" s="54">
        <v>14</v>
      </c>
      <c r="J140" s="53">
        <v>70</v>
      </c>
      <c r="K140" s="94" t="s">
        <v>38</v>
      </c>
    </row>
    <row r="141" spans="1:11" ht="14.4" x14ac:dyDescent="0.3">
      <c r="A141" s="15"/>
      <c r="B141" s="16"/>
      <c r="C141" s="11"/>
      <c r="D141" s="6"/>
      <c r="E141" s="41"/>
      <c r="F141" s="42"/>
      <c r="G141" s="42"/>
      <c r="H141" s="42"/>
      <c r="I141" s="42"/>
      <c r="J141" s="42"/>
      <c r="K141" s="43"/>
    </row>
    <row r="142" spans="1:11" ht="14.4" x14ac:dyDescent="0.3">
      <c r="A142" s="15"/>
      <c r="B142" s="16"/>
      <c r="C142" s="11"/>
      <c r="D142" s="6"/>
      <c r="E142" s="41"/>
      <c r="F142" s="42"/>
      <c r="G142" s="42"/>
      <c r="H142" s="42"/>
      <c r="I142" s="42"/>
      <c r="J142" s="42"/>
      <c r="K142" s="43"/>
    </row>
    <row r="143" spans="1:11" ht="14.4" x14ac:dyDescent="0.3">
      <c r="A143" s="17"/>
      <c r="B143" s="18"/>
      <c r="C143" s="8"/>
      <c r="D143" s="19" t="s">
        <v>33</v>
      </c>
      <c r="E143" s="12"/>
      <c r="F143" s="20">
        <f>SUM(F134:F142)</f>
        <v>780.1</v>
      </c>
      <c r="G143" s="20">
        <f t="shared" ref="G143:J143" si="58">SUM(G134:G142)</f>
        <v>30.5</v>
      </c>
      <c r="H143" s="20">
        <f t="shared" si="58"/>
        <v>29.47</v>
      </c>
      <c r="I143" s="20">
        <f t="shared" si="58"/>
        <v>85.77</v>
      </c>
      <c r="J143" s="20">
        <f t="shared" si="58"/>
        <v>735</v>
      </c>
      <c r="K143" s="26"/>
    </row>
    <row r="144" spans="1:11" ht="15" thickBot="1" x14ac:dyDescent="0.3">
      <c r="A144" s="34">
        <f>A124</f>
        <v>2</v>
      </c>
      <c r="B144" s="34">
        <f>B124</f>
        <v>2</v>
      </c>
      <c r="C144" s="213" t="s">
        <v>4</v>
      </c>
      <c r="D144" s="214"/>
      <c r="E144" s="32"/>
      <c r="F144" s="33">
        <f>F133+F143</f>
        <v>1540.1</v>
      </c>
      <c r="G144" s="33">
        <f t="shared" ref="G144" si="59">G133+G143</f>
        <v>52.14</v>
      </c>
      <c r="H144" s="33">
        <f t="shared" ref="H144" si="60">H133+H143</f>
        <v>54.81</v>
      </c>
      <c r="I144" s="33">
        <f t="shared" ref="I144" si="61">I133+I143</f>
        <v>167.39999999999998</v>
      </c>
      <c r="J144" s="33">
        <f t="shared" ref="J144" si="62">J133+J143</f>
        <v>1373.8</v>
      </c>
      <c r="K144" s="33"/>
    </row>
    <row r="145" spans="1:11" ht="14.4" x14ac:dyDescent="0.3">
      <c r="A145" s="24"/>
      <c r="B145" s="16"/>
      <c r="C145" s="11"/>
      <c r="D145" s="5" t="s">
        <v>21</v>
      </c>
      <c r="E145" s="46" t="s">
        <v>100</v>
      </c>
      <c r="F145" s="51">
        <v>170</v>
      </c>
      <c r="G145" s="51">
        <v>15</v>
      </c>
      <c r="H145" s="51">
        <v>17</v>
      </c>
      <c r="I145" s="52">
        <v>37</v>
      </c>
      <c r="J145" s="51">
        <v>365</v>
      </c>
      <c r="K145" s="6">
        <v>223</v>
      </c>
    </row>
    <row r="146" spans="1:11" ht="14.4" x14ac:dyDescent="0.3">
      <c r="A146" s="24"/>
      <c r="B146" s="16"/>
      <c r="C146" s="11"/>
      <c r="D146" s="7" t="s">
        <v>22</v>
      </c>
      <c r="E146" s="60" t="s">
        <v>59</v>
      </c>
      <c r="F146" s="61">
        <v>200</v>
      </c>
      <c r="G146" s="61">
        <v>0.2</v>
      </c>
      <c r="H146" s="61">
        <v>0.05</v>
      </c>
      <c r="I146" s="62">
        <v>15.01</v>
      </c>
      <c r="J146" s="61">
        <v>61.29</v>
      </c>
      <c r="K146" s="6">
        <v>376</v>
      </c>
    </row>
    <row r="147" spans="1:11" ht="15.75" customHeight="1" x14ac:dyDescent="0.3">
      <c r="A147" s="24"/>
      <c r="B147" s="16"/>
      <c r="C147" s="11"/>
      <c r="D147" s="7" t="s">
        <v>23</v>
      </c>
      <c r="E147" s="60" t="s">
        <v>37</v>
      </c>
      <c r="F147" s="61">
        <v>40</v>
      </c>
      <c r="G147" s="61">
        <v>2</v>
      </c>
      <c r="H147" s="61">
        <v>0</v>
      </c>
      <c r="I147" s="62">
        <v>13</v>
      </c>
      <c r="J147" s="61">
        <v>63</v>
      </c>
      <c r="K147" s="70" t="s">
        <v>38</v>
      </c>
    </row>
    <row r="148" spans="1:11" ht="15.75" customHeight="1" thickBot="1" x14ac:dyDescent="0.35">
      <c r="A148" s="24"/>
      <c r="B148" s="16"/>
      <c r="C148" s="11"/>
      <c r="D148" s="7"/>
      <c r="E148" s="47" t="s">
        <v>99</v>
      </c>
      <c r="F148" s="53">
        <v>30</v>
      </c>
      <c r="G148" s="53">
        <v>2</v>
      </c>
      <c r="H148" s="53">
        <v>0</v>
      </c>
      <c r="I148" s="54">
        <v>11</v>
      </c>
      <c r="J148" s="53">
        <v>52</v>
      </c>
      <c r="K148" s="108"/>
    </row>
    <row r="149" spans="1:11" ht="14.4" x14ac:dyDescent="0.3">
      <c r="A149" s="24"/>
      <c r="B149" s="16"/>
      <c r="C149" s="11"/>
      <c r="D149" s="7" t="s">
        <v>24</v>
      </c>
      <c r="E149" s="46" t="s">
        <v>40</v>
      </c>
      <c r="F149" s="51">
        <v>200</v>
      </c>
      <c r="G149" s="51">
        <v>0.4</v>
      </c>
      <c r="H149" s="51">
        <v>0.4</v>
      </c>
      <c r="I149" s="52">
        <v>9.8000000000000007</v>
      </c>
      <c r="J149" s="51">
        <v>44.4</v>
      </c>
      <c r="K149" s="48">
        <v>338</v>
      </c>
    </row>
    <row r="150" spans="1:11" ht="28.8" x14ac:dyDescent="0.3">
      <c r="A150" s="24"/>
      <c r="B150" s="16"/>
      <c r="C150" s="11"/>
      <c r="D150" s="60" t="s">
        <v>62</v>
      </c>
      <c r="E150" s="74" t="s">
        <v>63</v>
      </c>
      <c r="F150" s="61">
        <v>200</v>
      </c>
      <c r="G150" s="61">
        <v>3</v>
      </c>
      <c r="H150" s="61">
        <v>3.2</v>
      </c>
      <c r="I150" s="62">
        <v>4.7</v>
      </c>
      <c r="J150" s="61">
        <v>60</v>
      </c>
      <c r="K150" s="43"/>
    </row>
    <row r="151" spans="1:11" ht="14.4" x14ac:dyDescent="0.3">
      <c r="A151" s="24"/>
      <c r="B151" s="16"/>
      <c r="C151" s="11"/>
      <c r="D151" s="6"/>
      <c r="E151" s="41"/>
      <c r="F151" s="42"/>
      <c r="G151" s="42"/>
      <c r="H151" s="42"/>
      <c r="I151" s="42"/>
      <c r="J151" s="42"/>
      <c r="K151" s="43"/>
    </row>
    <row r="152" spans="1:11" ht="14.4" x14ac:dyDescent="0.3">
      <c r="A152" s="25"/>
      <c r="B152" s="18"/>
      <c r="C152" s="8"/>
      <c r="D152" s="19" t="s">
        <v>33</v>
      </c>
      <c r="E152" s="9"/>
      <c r="F152" s="20">
        <f>SUM(F145:F151)</f>
        <v>840</v>
      </c>
      <c r="G152" s="20">
        <f>SUM(G145:G151)</f>
        <v>22.599999999999998</v>
      </c>
      <c r="H152" s="20">
        <f>SUM(H145:H151)</f>
        <v>20.65</v>
      </c>
      <c r="I152" s="20">
        <f>SUM(I145:I151)</f>
        <v>90.509999999999991</v>
      </c>
      <c r="J152" s="20">
        <f>SUM(J145:J151)</f>
        <v>645.68999999999994</v>
      </c>
      <c r="K152" s="26"/>
    </row>
    <row r="153" spans="1:11" ht="14.4" x14ac:dyDescent="0.3">
      <c r="A153" s="27" t="e">
        <f>#REF!</f>
        <v>#REF!</v>
      </c>
      <c r="B153" s="14" t="e">
        <f>#REF!</f>
        <v>#REF!</v>
      </c>
      <c r="C153" s="10" t="s">
        <v>25</v>
      </c>
      <c r="D153" s="7" t="s">
        <v>26</v>
      </c>
      <c r="E153" s="55" t="s">
        <v>42</v>
      </c>
      <c r="F153" s="56">
        <v>60</v>
      </c>
      <c r="G153" s="56">
        <v>1</v>
      </c>
      <c r="H153" s="56">
        <v>1</v>
      </c>
      <c r="I153" s="57">
        <v>6</v>
      </c>
      <c r="J153" s="109">
        <v>38</v>
      </c>
      <c r="K153" s="58">
        <v>45</v>
      </c>
    </row>
    <row r="154" spans="1:11" ht="14.4" x14ac:dyDescent="0.3">
      <c r="A154" s="24"/>
      <c r="B154" s="16"/>
      <c r="C154" s="11"/>
      <c r="D154" s="7" t="s">
        <v>27</v>
      </c>
      <c r="E154" s="47" t="s">
        <v>101</v>
      </c>
      <c r="F154" s="53">
        <v>200</v>
      </c>
      <c r="G154" s="53">
        <v>3</v>
      </c>
      <c r="H154" s="53">
        <v>3</v>
      </c>
      <c r="I154" s="54">
        <v>16</v>
      </c>
      <c r="J154" s="53">
        <v>102</v>
      </c>
      <c r="K154" s="49">
        <v>108</v>
      </c>
    </row>
    <row r="155" spans="1:11" ht="14.4" x14ac:dyDescent="0.3">
      <c r="A155" s="24"/>
      <c r="B155" s="16"/>
      <c r="C155" s="11"/>
      <c r="D155" s="7" t="s">
        <v>28</v>
      </c>
      <c r="E155" s="47" t="s">
        <v>102</v>
      </c>
      <c r="F155" s="53">
        <v>240</v>
      </c>
      <c r="G155" s="53">
        <v>17</v>
      </c>
      <c r="H155" s="53">
        <v>18</v>
      </c>
      <c r="I155" s="54">
        <v>31</v>
      </c>
      <c r="J155" s="53">
        <v>353</v>
      </c>
      <c r="K155" s="49">
        <v>259</v>
      </c>
    </row>
    <row r="156" spans="1:11" ht="14.4" x14ac:dyDescent="0.3">
      <c r="A156" s="24"/>
      <c r="B156" s="16"/>
      <c r="C156" s="11"/>
      <c r="D156" s="7" t="s">
        <v>29</v>
      </c>
      <c r="E156" s="47"/>
      <c r="F156" s="53"/>
      <c r="G156" s="53"/>
      <c r="H156" s="53"/>
      <c r="I156" s="54"/>
      <c r="J156" s="53"/>
      <c r="K156" s="49"/>
    </row>
    <row r="157" spans="1:11" ht="14.4" x14ac:dyDescent="0.3">
      <c r="A157" s="24"/>
      <c r="B157" s="16"/>
      <c r="C157" s="11"/>
      <c r="D157" s="7" t="s">
        <v>30</v>
      </c>
      <c r="E157" s="47" t="s">
        <v>75</v>
      </c>
      <c r="F157" s="53">
        <v>200</v>
      </c>
      <c r="G157" s="53">
        <v>1</v>
      </c>
      <c r="H157" s="53">
        <v>0</v>
      </c>
      <c r="I157" s="54">
        <v>20</v>
      </c>
      <c r="J157" s="53">
        <v>87</v>
      </c>
      <c r="K157" s="49">
        <v>389</v>
      </c>
    </row>
    <row r="158" spans="1:11" ht="14.4" x14ac:dyDescent="0.3">
      <c r="A158" s="24"/>
      <c r="B158" s="16"/>
      <c r="C158" s="11"/>
      <c r="D158" s="7" t="s">
        <v>31</v>
      </c>
      <c r="E158" s="47" t="s">
        <v>37</v>
      </c>
      <c r="F158" s="53">
        <v>40</v>
      </c>
      <c r="G158" s="53">
        <v>2</v>
      </c>
      <c r="H158" s="53">
        <v>0</v>
      </c>
      <c r="I158" s="54">
        <v>10</v>
      </c>
      <c r="J158" s="53">
        <v>46</v>
      </c>
      <c r="K158" s="94" t="s">
        <v>38</v>
      </c>
    </row>
    <row r="159" spans="1:11" ht="14.4" x14ac:dyDescent="0.3">
      <c r="A159" s="24"/>
      <c r="B159" s="16"/>
      <c r="C159" s="11"/>
      <c r="D159" s="7" t="s">
        <v>32</v>
      </c>
      <c r="E159" s="47" t="s">
        <v>47</v>
      </c>
      <c r="F159" s="53">
        <v>40</v>
      </c>
      <c r="G159" s="53">
        <v>3</v>
      </c>
      <c r="H159" s="53">
        <v>1</v>
      </c>
      <c r="I159" s="54">
        <v>14</v>
      </c>
      <c r="J159" s="53">
        <v>70</v>
      </c>
      <c r="K159" s="94" t="s">
        <v>38</v>
      </c>
    </row>
    <row r="160" spans="1:11" ht="14.4" x14ac:dyDescent="0.3">
      <c r="A160" s="24"/>
      <c r="B160" s="16"/>
      <c r="C160" s="11"/>
      <c r="D160" s="6"/>
      <c r="E160" s="41"/>
      <c r="F160" s="42"/>
      <c r="G160" s="42"/>
      <c r="H160" s="42"/>
      <c r="I160" s="42"/>
      <c r="J160" s="42"/>
      <c r="K160" s="43"/>
    </row>
    <row r="161" spans="1:11" ht="14.4" x14ac:dyDescent="0.3">
      <c r="A161" s="24"/>
      <c r="B161" s="16"/>
      <c r="C161" s="11"/>
      <c r="D161" s="6"/>
      <c r="E161" s="41"/>
      <c r="F161" s="42"/>
      <c r="G161" s="42"/>
      <c r="H161" s="42"/>
      <c r="I161" s="42"/>
      <c r="J161" s="42"/>
      <c r="K161" s="43"/>
    </row>
    <row r="162" spans="1:11" ht="14.4" x14ac:dyDescent="0.3">
      <c r="A162" s="25"/>
      <c r="B162" s="18"/>
      <c r="C162" s="8"/>
      <c r="D162" s="19" t="s">
        <v>33</v>
      </c>
      <c r="E162" s="12"/>
      <c r="F162" s="20">
        <f>SUM(F153:F161)</f>
        <v>780</v>
      </c>
      <c r="G162" s="20">
        <f t="shared" ref="G162:J162" si="63">SUM(G153:G161)</f>
        <v>27</v>
      </c>
      <c r="H162" s="20">
        <f t="shared" si="63"/>
        <v>23</v>
      </c>
      <c r="I162" s="20">
        <f t="shared" si="63"/>
        <v>97</v>
      </c>
      <c r="J162" s="20">
        <f t="shared" si="63"/>
        <v>696</v>
      </c>
      <c r="K162" s="26"/>
    </row>
    <row r="163" spans="1:11" ht="15" thickBot="1" x14ac:dyDescent="0.3">
      <c r="A163" s="30" t="e">
        <f>#REF!</f>
        <v>#REF!</v>
      </c>
      <c r="B163" s="31" t="e">
        <f>#REF!</f>
        <v>#REF!</v>
      </c>
      <c r="C163" s="213" t="s">
        <v>4</v>
      </c>
      <c r="D163" s="214"/>
      <c r="E163" s="32"/>
      <c r="F163" s="33">
        <f>F152+F162</f>
        <v>1620</v>
      </c>
      <c r="G163" s="33">
        <f t="shared" ref="G163" si="64">G152+G162</f>
        <v>49.599999999999994</v>
      </c>
      <c r="H163" s="33">
        <f t="shared" ref="H163" si="65">H152+H162</f>
        <v>43.65</v>
      </c>
      <c r="I163" s="33">
        <f t="shared" ref="I163" si="66">I152+I162</f>
        <v>187.51</v>
      </c>
      <c r="J163" s="33">
        <f t="shared" ref="J163" si="67">J152+J162</f>
        <v>1341.69</v>
      </c>
      <c r="K163" s="33"/>
    </row>
    <row r="164" spans="1:11" ht="15" thickBot="1" x14ac:dyDescent="0.35">
      <c r="A164" s="21">
        <v>2</v>
      </c>
      <c r="B164" s="22">
        <v>4</v>
      </c>
      <c r="C164" s="23" t="s">
        <v>20</v>
      </c>
      <c r="D164" s="5" t="s">
        <v>21</v>
      </c>
      <c r="E164" s="90" t="s">
        <v>103</v>
      </c>
      <c r="F164" s="91">
        <v>80</v>
      </c>
      <c r="G164" s="91">
        <v>12</v>
      </c>
      <c r="H164" s="91">
        <v>14</v>
      </c>
      <c r="I164" s="92">
        <v>15</v>
      </c>
      <c r="J164" s="91">
        <v>233</v>
      </c>
      <c r="K164" s="93">
        <v>279</v>
      </c>
    </row>
    <row r="165" spans="1:11" ht="14.4" x14ac:dyDescent="0.3">
      <c r="A165" s="24"/>
      <c r="B165" s="16"/>
      <c r="C165" s="11"/>
      <c r="D165" s="5" t="s">
        <v>21</v>
      </c>
      <c r="E165" s="110" t="s">
        <v>45</v>
      </c>
      <c r="F165" s="111">
        <v>150</v>
      </c>
      <c r="G165" s="111">
        <v>6</v>
      </c>
      <c r="H165" s="111">
        <v>3</v>
      </c>
      <c r="I165" s="54">
        <v>36</v>
      </c>
      <c r="J165" s="111">
        <v>200</v>
      </c>
      <c r="K165" s="112">
        <v>203</v>
      </c>
    </row>
    <row r="166" spans="1:11" ht="15" thickBot="1" x14ac:dyDescent="0.35">
      <c r="A166" s="24"/>
      <c r="B166" s="16"/>
      <c r="C166" s="11"/>
      <c r="D166" s="89" t="s">
        <v>78</v>
      </c>
      <c r="E166" s="110" t="s">
        <v>104</v>
      </c>
      <c r="F166" s="111">
        <v>55</v>
      </c>
      <c r="G166" s="111">
        <v>0.41599999999999998</v>
      </c>
      <c r="H166" s="111">
        <v>0.05</v>
      </c>
      <c r="I166" s="54">
        <v>1.1459999999999999</v>
      </c>
      <c r="J166" s="111">
        <v>7.78</v>
      </c>
      <c r="K166" s="89">
        <v>71</v>
      </c>
    </row>
    <row r="167" spans="1:11" ht="14.4" x14ac:dyDescent="0.3">
      <c r="A167" s="24"/>
      <c r="B167" s="16"/>
      <c r="C167" s="11"/>
      <c r="D167" s="7" t="s">
        <v>22</v>
      </c>
      <c r="E167" s="110" t="s">
        <v>36</v>
      </c>
      <c r="F167" s="111">
        <v>200</v>
      </c>
      <c r="G167" s="111">
        <v>4</v>
      </c>
      <c r="H167" s="111">
        <v>3</v>
      </c>
      <c r="I167" s="54">
        <v>26</v>
      </c>
      <c r="J167" s="111">
        <v>149</v>
      </c>
      <c r="K167" s="112">
        <v>382</v>
      </c>
    </row>
    <row r="168" spans="1:11" ht="15" thickBot="1" x14ac:dyDescent="0.35">
      <c r="A168" s="24"/>
      <c r="B168" s="16"/>
      <c r="C168" s="11"/>
      <c r="D168" s="7" t="s">
        <v>23</v>
      </c>
      <c r="E168" s="110" t="s">
        <v>47</v>
      </c>
      <c r="F168" s="111">
        <v>40</v>
      </c>
      <c r="G168" s="111">
        <v>3</v>
      </c>
      <c r="H168" s="111">
        <v>0</v>
      </c>
      <c r="I168" s="54">
        <v>14</v>
      </c>
      <c r="J168" s="111">
        <v>70</v>
      </c>
      <c r="K168" s="113" t="s">
        <v>38</v>
      </c>
    </row>
    <row r="169" spans="1:11" ht="14.4" x14ac:dyDescent="0.3">
      <c r="A169" s="24"/>
      <c r="B169" s="16"/>
      <c r="C169" s="11"/>
      <c r="D169" s="7" t="s">
        <v>24</v>
      </c>
      <c r="E169" s="46" t="s">
        <v>40</v>
      </c>
      <c r="F169" s="51">
        <v>200</v>
      </c>
      <c r="G169" s="51">
        <v>0.4</v>
      </c>
      <c r="H169" s="51">
        <v>0.4</v>
      </c>
      <c r="I169" s="52">
        <v>9.8000000000000007</v>
      </c>
      <c r="J169" s="51">
        <v>44.4</v>
      </c>
      <c r="K169" s="48">
        <v>338</v>
      </c>
    </row>
    <row r="170" spans="1:11" ht="14.4" x14ac:dyDescent="0.3">
      <c r="A170" s="24"/>
      <c r="B170" s="16"/>
      <c r="C170" s="11"/>
      <c r="D170" s="6"/>
      <c r="E170" s="41"/>
      <c r="F170" s="42"/>
      <c r="G170" s="42"/>
      <c r="H170" s="42"/>
      <c r="I170" s="42"/>
      <c r="J170" s="42"/>
      <c r="K170" s="43"/>
    </row>
    <row r="171" spans="1:11" ht="14.4" x14ac:dyDescent="0.3">
      <c r="A171" s="24"/>
      <c r="B171" s="16"/>
      <c r="C171" s="11"/>
      <c r="D171" s="6"/>
      <c r="E171" s="41"/>
      <c r="F171" s="42"/>
      <c r="G171" s="42"/>
      <c r="H171" s="42"/>
      <c r="I171" s="42"/>
      <c r="J171" s="42"/>
      <c r="K171" s="43"/>
    </row>
    <row r="172" spans="1:11" ht="14.4" x14ac:dyDescent="0.3">
      <c r="A172" s="25"/>
      <c r="B172" s="18"/>
      <c r="C172" s="8"/>
      <c r="D172" s="19" t="s">
        <v>33</v>
      </c>
      <c r="E172" s="9"/>
      <c r="F172" s="20">
        <f>SUM(F164:F171)</f>
        <v>725</v>
      </c>
      <c r="G172" s="20">
        <f t="shared" ref="G172:J172" si="68">SUM(G164:G171)</f>
        <v>25.815999999999999</v>
      </c>
      <c r="H172" s="20">
        <f t="shared" si="68"/>
        <v>20.45</v>
      </c>
      <c r="I172" s="20">
        <f t="shared" si="68"/>
        <v>101.946</v>
      </c>
      <c r="J172" s="20">
        <f t="shared" si="68"/>
        <v>704.18</v>
      </c>
      <c r="K172" s="26"/>
    </row>
    <row r="173" spans="1:11" ht="14.4" x14ac:dyDescent="0.3">
      <c r="A173" s="27">
        <f>A164</f>
        <v>2</v>
      </c>
      <c r="B173" s="14">
        <f>B164</f>
        <v>4</v>
      </c>
      <c r="C173" s="10" t="s">
        <v>25</v>
      </c>
      <c r="D173" s="7" t="s">
        <v>26</v>
      </c>
      <c r="E173" s="114" t="s">
        <v>105</v>
      </c>
      <c r="F173" s="115">
        <v>60</v>
      </c>
      <c r="G173" s="115">
        <v>3</v>
      </c>
      <c r="H173" s="115">
        <v>5</v>
      </c>
      <c r="I173" s="117">
        <v>4</v>
      </c>
      <c r="J173" s="115">
        <v>70</v>
      </c>
      <c r="K173" s="118">
        <v>50</v>
      </c>
    </row>
    <row r="174" spans="1:11" ht="14.4" x14ac:dyDescent="0.3">
      <c r="A174" s="24"/>
      <c r="B174" s="16"/>
      <c r="C174" s="11"/>
      <c r="D174" s="7" t="s">
        <v>27</v>
      </c>
      <c r="E174" s="110" t="s">
        <v>106</v>
      </c>
      <c r="F174" s="111">
        <v>200</v>
      </c>
      <c r="G174" s="111">
        <v>2</v>
      </c>
      <c r="H174" s="111">
        <v>5</v>
      </c>
      <c r="I174" s="54">
        <v>9</v>
      </c>
      <c r="J174" s="111">
        <v>90</v>
      </c>
      <c r="K174" s="112">
        <v>88</v>
      </c>
    </row>
    <row r="175" spans="1:11" ht="14.4" x14ac:dyDescent="0.3">
      <c r="A175" s="24"/>
      <c r="B175" s="16"/>
      <c r="C175" s="11"/>
      <c r="D175" s="7" t="s">
        <v>28</v>
      </c>
      <c r="E175" s="110" t="s">
        <v>107</v>
      </c>
      <c r="F175" s="111">
        <v>90</v>
      </c>
      <c r="G175" s="111">
        <v>20</v>
      </c>
      <c r="H175" s="111">
        <v>10</v>
      </c>
      <c r="I175" s="54">
        <v>3</v>
      </c>
      <c r="J175" s="111">
        <v>186</v>
      </c>
      <c r="K175" s="112">
        <v>232</v>
      </c>
    </row>
    <row r="176" spans="1:11" ht="14.4" x14ac:dyDescent="0.3">
      <c r="A176" s="24"/>
      <c r="B176" s="16"/>
      <c r="C176" s="11"/>
      <c r="D176" s="7" t="s">
        <v>29</v>
      </c>
      <c r="E176" s="110" t="s">
        <v>108</v>
      </c>
      <c r="F176" s="111">
        <v>150</v>
      </c>
      <c r="G176" s="111">
        <v>3</v>
      </c>
      <c r="H176" s="111">
        <v>7</v>
      </c>
      <c r="I176" s="54">
        <v>22</v>
      </c>
      <c r="J176" s="111">
        <v>166</v>
      </c>
      <c r="K176" s="112">
        <v>312</v>
      </c>
    </row>
    <row r="177" spans="1:11" ht="14.4" x14ac:dyDescent="0.3">
      <c r="A177" s="24"/>
      <c r="B177" s="16"/>
      <c r="C177" s="11"/>
      <c r="D177" s="7" t="s">
        <v>30</v>
      </c>
      <c r="E177" s="110" t="s">
        <v>109</v>
      </c>
      <c r="F177" s="111">
        <v>200</v>
      </c>
      <c r="G177" s="111">
        <v>0</v>
      </c>
      <c r="H177" s="111">
        <v>0.05</v>
      </c>
      <c r="I177" s="54">
        <v>18</v>
      </c>
      <c r="J177" s="111">
        <v>72</v>
      </c>
      <c r="K177" s="112">
        <v>350</v>
      </c>
    </row>
    <row r="178" spans="1:11" ht="14.4" x14ac:dyDescent="0.3">
      <c r="A178" s="24"/>
      <c r="B178" s="16"/>
      <c r="C178" s="11"/>
      <c r="D178" s="7" t="s">
        <v>31</v>
      </c>
      <c r="E178" s="110" t="s">
        <v>47</v>
      </c>
      <c r="F178" s="111">
        <v>40</v>
      </c>
      <c r="G178" s="111">
        <v>3</v>
      </c>
      <c r="H178" s="111">
        <v>0</v>
      </c>
      <c r="I178" s="54">
        <v>13</v>
      </c>
      <c r="J178" s="111">
        <v>69</v>
      </c>
      <c r="K178" s="113" t="s">
        <v>110</v>
      </c>
    </row>
    <row r="179" spans="1:11" ht="14.4" x14ac:dyDescent="0.3">
      <c r="A179" s="24"/>
      <c r="B179" s="16"/>
      <c r="C179" s="11"/>
      <c r="D179" s="7" t="s">
        <v>32</v>
      </c>
      <c r="E179" s="116" t="s">
        <v>37</v>
      </c>
      <c r="F179" s="111">
        <v>40</v>
      </c>
      <c r="G179" s="111">
        <v>1.5</v>
      </c>
      <c r="H179" s="111">
        <v>0.16</v>
      </c>
      <c r="I179" s="54">
        <v>9.8000000000000007</v>
      </c>
      <c r="J179" s="111">
        <v>46.88</v>
      </c>
      <c r="K179" s="113" t="s">
        <v>110</v>
      </c>
    </row>
    <row r="180" spans="1:11" ht="14.4" x14ac:dyDescent="0.3">
      <c r="A180" s="24"/>
      <c r="B180" s="16"/>
      <c r="C180" s="11"/>
      <c r="D180" s="6"/>
      <c r="E180" s="41"/>
      <c r="F180" s="42"/>
      <c r="G180" s="42"/>
      <c r="H180" s="42"/>
      <c r="I180" s="42"/>
      <c r="J180" s="42"/>
      <c r="K180" s="43"/>
    </row>
    <row r="181" spans="1:11" ht="14.4" x14ac:dyDescent="0.3">
      <c r="A181" s="24"/>
      <c r="B181" s="16"/>
      <c r="C181" s="11"/>
      <c r="D181" s="6"/>
      <c r="E181" s="41"/>
      <c r="F181" s="42"/>
      <c r="G181" s="42"/>
      <c r="H181" s="42"/>
      <c r="I181" s="42"/>
      <c r="J181" s="42"/>
      <c r="K181" s="43"/>
    </row>
    <row r="182" spans="1:11" ht="14.4" x14ac:dyDescent="0.3">
      <c r="A182" s="25"/>
      <c r="B182" s="18"/>
      <c r="C182" s="8"/>
      <c r="D182" s="19" t="s">
        <v>33</v>
      </c>
      <c r="E182" s="12"/>
      <c r="F182" s="20">
        <f>SUM(F173:F181)</f>
        <v>780</v>
      </c>
      <c r="G182" s="20">
        <f t="shared" ref="G182:J182" si="69">SUM(G173:G181)</f>
        <v>32.5</v>
      </c>
      <c r="H182" s="20">
        <f t="shared" si="69"/>
        <v>27.21</v>
      </c>
      <c r="I182" s="20">
        <f t="shared" si="69"/>
        <v>78.8</v>
      </c>
      <c r="J182" s="20">
        <f t="shared" si="69"/>
        <v>699.88</v>
      </c>
      <c r="K182" s="26"/>
    </row>
    <row r="183" spans="1:11" ht="15" thickBot="1" x14ac:dyDescent="0.3">
      <c r="A183" s="30">
        <f>A164</f>
        <v>2</v>
      </c>
      <c r="B183" s="31">
        <f>B164</f>
        <v>4</v>
      </c>
      <c r="C183" s="213" t="s">
        <v>4</v>
      </c>
      <c r="D183" s="214"/>
      <c r="E183" s="32"/>
      <c r="F183" s="33">
        <f>F172+F182</f>
        <v>1505</v>
      </c>
      <c r="G183" s="33">
        <f t="shared" ref="G183" si="70">G172+G182</f>
        <v>58.316000000000003</v>
      </c>
      <c r="H183" s="33">
        <f t="shared" ref="H183" si="71">H172+H182</f>
        <v>47.66</v>
      </c>
      <c r="I183" s="33">
        <f t="shared" ref="I183" si="72">I172+I182</f>
        <v>180.74599999999998</v>
      </c>
      <c r="J183" s="33">
        <f t="shared" ref="J183" si="73">J172+J182</f>
        <v>1404.06</v>
      </c>
      <c r="K183" s="33"/>
    </row>
    <row r="184" spans="1:11" ht="15" thickBot="1" x14ac:dyDescent="0.35">
      <c r="A184" s="21">
        <v>2</v>
      </c>
      <c r="B184" s="22">
        <v>5</v>
      </c>
      <c r="C184" s="23" t="s">
        <v>20</v>
      </c>
      <c r="D184" s="5" t="s">
        <v>21</v>
      </c>
      <c r="E184" s="90" t="s">
        <v>79</v>
      </c>
      <c r="F184" s="91">
        <v>200</v>
      </c>
      <c r="G184" s="91">
        <v>16</v>
      </c>
      <c r="H184" s="91">
        <v>19</v>
      </c>
      <c r="I184" s="92">
        <v>5</v>
      </c>
      <c r="J184" s="91">
        <v>256</v>
      </c>
      <c r="K184" s="93">
        <v>210</v>
      </c>
    </row>
    <row r="185" spans="1:11" ht="14.4" x14ac:dyDescent="0.3">
      <c r="A185" s="24"/>
      <c r="B185" s="16"/>
      <c r="C185" s="11"/>
      <c r="D185" s="5" t="s">
        <v>26</v>
      </c>
      <c r="E185" s="110" t="s">
        <v>98</v>
      </c>
      <c r="F185" s="111">
        <v>25</v>
      </c>
      <c r="G185" s="111">
        <v>5.8</v>
      </c>
      <c r="H185" s="111">
        <v>8.5</v>
      </c>
      <c r="I185" s="54">
        <v>0.03</v>
      </c>
      <c r="J185" s="111">
        <v>99.8</v>
      </c>
      <c r="K185" s="112">
        <v>15</v>
      </c>
    </row>
    <row r="186" spans="1:11" ht="14.4" x14ac:dyDescent="0.3">
      <c r="A186" s="24"/>
      <c r="B186" s="16"/>
      <c r="C186" s="11"/>
      <c r="D186" s="7" t="s">
        <v>22</v>
      </c>
      <c r="E186" s="110" t="s">
        <v>111</v>
      </c>
      <c r="F186" s="111">
        <v>200</v>
      </c>
      <c r="G186" s="111">
        <v>0</v>
      </c>
      <c r="H186" s="111">
        <v>0</v>
      </c>
      <c r="I186" s="54">
        <v>15</v>
      </c>
      <c r="J186" s="111">
        <v>61</v>
      </c>
      <c r="K186" s="112">
        <v>376</v>
      </c>
    </row>
    <row r="187" spans="1:11" ht="15" thickBot="1" x14ac:dyDescent="0.35">
      <c r="A187" s="24"/>
      <c r="B187" s="16"/>
      <c r="C187" s="11"/>
      <c r="D187" s="7" t="s">
        <v>23</v>
      </c>
      <c r="E187" s="110" t="s">
        <v>47</v>
      </c>
      <c r="F187" s="111">
        <v>40</v>
      </c>
      <c r="G187" s="111">
        <v>2</v>
      </c>
      <c r="H187" s="111">
        <v>0</v>
      </c>
      <c r="I187" s="54">
        <v>13</v>
      </c>
      <c r="J187" s="111">
        <v>63</v>
      </c>
      <c r="K187" s="113" t="s">
        <v>38</v>
      </c>
    </row>
    <row r="188" spans="1:11" ht="15" thickBot="1" x14ac:dyDescent="0.35">
      <c r="A188" s="24"/>
      <c r="B188" s="16"/>
      <c r="C188" s="11"/>
      <c r="D188" s="7" t="s">
        <v>24</v>
      </c>
      <c r="E188" s="90" t="s">
        <v>40</v>
      </c>
      <c r="F188" s="91">
        <v>200</v>
      </c>
      <c r="G188" s="91">
        <v>0.4</v>
      </c>
      <c r="H188" s="91">
        <v>0.4</v>
      </c>
      <c r="I188" s="92">
        <v>10</v>
      </c>
      <c r="J188" s="91">
        <v>44.4</v>
      </c>
      <c r="K188" s="50">
        <v>338</v>
      </c>
    </row>
    <row r="189" spans="1:11" ht="15" thickBot="1" x14ac:dyDescent="0.35">
      <c r="A189" s="24"/>
      <c r="B189" s="16"/>
      <c r="C189" s="11"/>
      <c r="D189" s="6"/>
      <c r="E189" s="110" t="s">
        <v>77</v>
      </c>
      <c r="F189" s="111">
        <v>20</v>
      </c>
      <c r="G189" s="42"/>
      <c r="H189" s="111">
        <v>4.5999999999999996</v>
      </c>
      <c r="I189" s="111">
        <v>0.24</v>
      </c>
      <c r="J189" s="54">
        <v>10.66</v>
      </c>
      <c r="K189" s="50">
        <v>131</v>
      </c>
    </row>
    <row r="190" spans="1:11" ht="14.4" x14ac:dyDescent="0.3">
      <c r="A190" s="24"/>
      <c r="B190" s="16"/>
      <c r="C190" s="11"/>
      <c r="D190" s="6"/>
      <c r="E190" s="41"/>
      <c r="F190" s="42"/>
      <c r="G190" s="42"/>
      <c r="H190" s="42"/>
      <c r="I190" s="42"/>
      <c r="J190" s="42"/>
      <c r="K190" s="43"/>
    </row>
    <row r="191" spans="1:11" ht="15.75" customHeight="1" x14ac:dyDescent="0.3">
      <c r="A191" s="25"/>
      <c r="B191" s="18"/>
      <c r="C191" s="8"/>
      <c r="D191" s="19" t="s">
        <v>33</v>
      </c>
      <c r="E191" s="9"/>
      <c r="F191" s="20">
        <f>SUM(F184:F190)</f>
        <v>685</v>
      </c>
      <c r="G191" s="20">
        <f t="shared" ref="G191:J191" si="74">SUM(G184:G190)</f>
        <v>24.2</v>
      </c>
      <c r="H191" s="20">
        <f t="shared" si="74"/>
        <v>32.5</v>
      </c>
      <c r="I191" s="20">
        <f t="shared" si="74"/>
        <v>43.27</v>
      </c>
      <c r="J191" s="20">
        <f t="shared" si="74"/>
        <v>534.86</v>
      </c>
      <c r="K191" s="26"/>
    </row>
    <row r="192" spans="1:11" ht="14.4" x14ac:dyDescent="0.3">
      <c r="A192" s="27">
        <f>A184</f>
        <v>2</v>
      </c>
      <c r="B192" s="14">
        <f>B184</f>
        <v>5</v>
      </c>
      <c r="C192" s="10" t="s">
        <v>25</v>
      </c>
      <c r="D192" s="7" t="s">
        <v>26</v>
      </c>
      <c r="E192" s="114" t="s">
        <v>112</v>
      </c>
      <c r="F192" s="115">
        <v>50</v>
      </c>
      <c r="G192" s="115">
        <v>0.3</v>
      </c>
      <c r="H192" s="115">
        <v>2</v>
      </c>
      <c r="I192" s="117">
        <v>1.6</v>
      </c>
      <c r="J192" s="115">
        <v>26</v>
      </c>
      <c r="K192" s="118">
        <v>24</v>
      </c>
    </row>
    <row r="193" spans="1:11" ht="14.4" x14ac:dyDescent="0.3">
      <c r="A193" s="24"/>
      <c r="B193" s="16"/>
      <c r="C193" s="11"/>
      <c r="D193" s="7" t="s">
        <v>27</v>
      </c>
      <c r="E193" s="110" t="s">
        <v>113</v>
      </c>
      <c r="F193" s="111">
        <v>200</v>
      </c>
      <c r="G193" s="111">
        <v>10</v>
      </c>
      <c r="H193" s="111">
        <v>9</v>
      </c>
      <c r="I193" s="54">
        <v>25</v>
      </c>
      <c r="J193" s="111">
        <v>221</v>
      </c>
      <c r="K193" s="112">
        <v>103</v>
      </c>
    </row>
    <row r="194" spans="1:11" ht="14.4" x14ac:dyDescent="0.3">
      <c r="A194" s="24"/>
      <c r="B194" s="16"/>
      <c r="C194" s="11"/>
      <c r="D194" s="7" t="s">
        <v>28</v>
      </c>
      <c r="E194" s="110" t="s">
        <v>114</v>
      </c>
      <c r="F194" s="111">
        <v>90</v>
      </c>
      <c r="G194" s="111">
        <v>14</v>
      </c>
      <c r="H194" s="111">
        <v>5</v>
      </c>
      <c r="I194" s="54">
        <v>9</v>
      </c>
      <c r="J194" s="111">
        <v>138</v>
      </c>
      <c r="K194" s="112">
        <v>295</v>
      </c>
    </row>
    <row r="195" spans="1:11" ht="14.4" x14ac:dyDescent="0.3">
      <c r="A195" s="24"/>
      <c r="B195" s="16"/>
      <c r="C195" s="11"/>
      <c r="D195" s="7" t="s">
        <v>29</v>
      </c>
      <c r="E195" s="110" t="s">
        <v>115</v>
      </c>
      <c r="F195" s="111">
        <v>150</v>
      </c>
      <c r="G195" s="111">
        <v>7</v>
      </c>
      <c r="H195" s="111">
        <v>4</v>
      </c>
      <c r="I195" s="54">
        <v>32</v>
      </c>
      <c r="J195" s="111">
        <v>193</v>
      </c>
      <c r="K195" s="112">
        <v>171</v>
      </c>
    </row>
    <row r="196" spans="1:11" ht="14.4" x14ac:dyDescent="0.3">
      <c r="A196" s="24"/>
      <c r="B196" s="16"/>
      <c r="C196" s="11"/>
      <c r="D196" s="7" t="s">
        <v>30</v>
      </c>
      <c r="E196" s="110" t="s">
        <v>75</v>
      </c>
      <c r="F196" s="111">
        <v>200</v>
      </c>
      <c r="G196" s="111">
        <v>1</v>
      </c>
      <c r="H196" s="111">
        <v>0</v>
      </c>
      <c r="I196" s="54">
        <v>20</v>
      </c>
      <c r="J196" s="111">
        <v>87</v>
      </c>
      <c r="K196" s="112">
        <v>389</v>
      </c>
    </row>
    <row r="197" spans="1:11" ht="14.4" x14ac:dyDescent="0.3">
      <c r="A197" s="24"/>
      <c r="B197" s="16"/>
      <c r="C197" s="11"/>
      <c r="D197" s="7" t="s">
        <v>31</v>
      </c>
      <c r="E197" s="110" t="s">
        <v>37</v>
      </c>
      <c r="F197" s="111">
        <v>40</v>
      </c>
      <c r="G197" s="111">
        <v>2</v>
      </c>
      <c r="H197" s="111">
        <v>0</v>
      </c>
      <c r="I197" s="54">
        <v>10</v>
      </c>
      <c r="J197" s="111">
        <v>47</v>
      </c>
      <c r="K197" s="113" t="s">
        <v>38</v>
      </c>
    </row>
    <row r="198" spans="1:11" ht="14.4" x14ac:dyDescent="0.3">
      <c r="A198" s="24"/>
      <c r="B198" s="16"/>
      <c r="C198" s="11"/>
      <c r="D198" s="7" t="s">
        <v>32</v>
      </c>
      <c r="E198" s="110" t="s">
        <v>47</v>
      </c>
      <c r="F198" s="111">
        <v>40</v>
      </c>
      <c r="G198" s="111">
        <v>3</v>
      </c>
      <c r="H198" s="111">
        <v>0</v>
      </c>
      <c r="I198" s="54">
        <v>14</v>
      </c>
      <c r="J198" s="111">
        <v>70</v>
      </c>
      <c r="K198" s="113" t="s">
        <v>39</v>
      </c>
    </row>
    <row r="199" spans="1:11" ht="14.4" x14ac:dyDescent="0.3">
      <c r="A199" s="24"/>
      <c r="B199" s="16"/>
      <c r="C199" s="11"/>
      <c r="D199" s="6"/>
      <c r="E199" s="41"/>
      <c r="F199" s="42"/>
      <c r="G199" s="42"/>
      <c r="H199" s="42"/>
      <c r="I199" s="42"/>
      <c r="J199" s="42"/>
      <c r="K199" s="43"/>
    </row>
    <row r="200" spans="1:11" ht="14.4" x14ac:dyDescent="0.3">
      <c r="A200" s="24"/>
      <c r="B200" s="16"/>
      <c r="C200" s="11"/>
      <c r="D200" s="6"/>
      <c r="E200" s="41"/>
      <c r="F200" s="42"/>
      <c r="G200" s="42"/>
      <c r="H200" s="42"/>
      <c r="I200" s="42"/>
      <c r="J200" s="42"/>
      <c r="K200" s="43"/>
    </row>
    <row r="201" spans="1:11" ht="14.4" x14ac:dyDescent="0.3">
      <c r="A201" s="25"/>
      <c r="B201" s="18"/>
      <c r="C201" s="8"/>
      <c r="D201" s="19" t="s">
        <v>33</v>
      </c>
      <c r="E201" s="12"/>
      <c r="F201" s="20">
        <f>SUM(F192:F200)</f>
        <v>770</v>
      </c>
      <c r="G201" s="20">
        <f t="shared" ref="G201:J201" si="75">SUM(G192:G200)</f>
        <v>37.299999999999997</v>
      </c>
      <c r="H201" s="20">
        <f t="shared" si="75"/>
        <v>20</v>
      </c>
      <c r="I201" s="20">
        <f t="shared" si="75"/>
        <v>111.6</v>
      </c>
      <c r="J201" s="20">
        <f t="shared" si="75"/>
        <v>782</v>
      </c>
      <c r="K201" s="26"/>
    </row>
    <row r="202" spans="1:11" ht="15" thickBot="1" x14ac:dyDescent="0.3">
      <c r="A202" s="30">
        <f>A184</f>
        <v>2</v>
      </c>
      <c r="B202" s="31">
        <f>B184</f>
        <v>5</v>
      </c>
      <c r="C202" s="213" t="s">
        <v>4</v>
      </c>
      <c r="D202" s="214"/>
      <c r="E202" s="32"/>
      <c r="F202" s="33">
        <f>F191+F201</f>
        <v>1455</v>
      </c>
      <c r="G202" s="33">
        <f t="shared" ref="G202" si="76">G191+G201</f>
        <v>61.5</v>
      </c>
      <c r="H202" s="33">
        <f t="shared" ref="H202" si="77">H191+H201</f>
        <v>52.5</v>
      </c>
      <c r="I202" s="33">
        <f t="shared" ref="I202" si="78">I191+I201</f>
        <v>154.87</v>
      </c>
      <c r="J202" s="33">
        <f t="shared" ref="J202" si="79">J191+J201</f>
        <v>1316.8600000000001</v>
      </c>
      <c r="K202" s="33"/>
    </row>
    <row r="203" spans="1:11" ht="13.95" customHeight="1" thickBot="1" x14ac:dyDescent="0.3">
      <c r="A203" s="28"/>
      <c r="B203" s="29"/>
      <c r="C203" s="205" t="s">
        <v>5</v>
      </c>
      <c r="D203" s="206"/>
      <c r="E203" s="207"/>
      <c r="F203" s="35">
        <f>(F24+F44+F64+F84+F104+F123+F144+F163+F183+F202)/(IF(F24=0,0,1)+IF(F44=0,0,1)+IF(F64=0,0,1)+IF(F84=0,0,1)+IF(F104=0,0,1)+IF(F123=0,0,1)+IF(F144=0,0,1)+IF(F163=0,0,1)+IF(F183=0,0,1)+IF(F202=0,0,1))</f>
        <v>1507.01</v>
      </c>
      <c r="G203" s="35">
        <f>(G24+G44+G64+G84+G104+G123+G144+G163+G183+G202)/(IF(G24=0,0,1)+IF(G44=0,0,1)+IF(G64=0,0,1)+IF(G84=0,0,1)+IF(G104=0,0,1)+IF(G123=0,0,1)+IF(G144=0,0,1)+IF(G163=0,0,1)+IF(G183=0,0,1)+IF(G202=0,0,1))</f>
        <v>53.872599999999998</v>
      </c>
      <c r="H203" s="35">
        <f>(H24+H44+H64+H84+H104+H123+H144+H163+H183+H202)/(IF(H24=0,0,1)+IF(H44=0,0,1)+IF(H64=0,0,1)+IF(H84=0,0,1)+IF(H104=0,0,1)+IF(H123=0,0,1)+IF(H144=0,0,1)+IF(H163=0,0,1)+IF(H183=0,0,1)+IF(H202=0,0,1))</f>
        <v>52.733999999999995</v>
      </c>
      <c r="I203" s="35">
        <f>(I24+I44+I64+I84+I104+I123+I144+I163+I183+I202)/(IF(I24=0,0,1)+IF(I44=0,0,1)+IF(I64=0,0,1)+IF(I84=0,0,1)+IF(I104=0,0,1)+IF(I123=0,0,1)+IF(I144=0,0,1)+IF(I163=0,0,1)+IF(I183=0,0,1)+IF(I202=0,0,1))</f>
        <v>175.89709999999999</v>
      </c>
      <c r="J203" s="35">
        <f>(J24+J44+J64+J84+J104+J123+J144+J163+J183+J202)/(IF(J24=0,0,1)+IF(J44=0,0,1)+IF(J64=0,0,1)+IF(J84=0,0,1)+IF(J104=0,0,1)+IF(J123=0,0,1)+IF(J144=0,0,1)+IF(J163=0,0,1)+IF(J183=0,0,1)+IF(J202=0,0,1))</f>
        <v>1385.9641999999999</v>
      </c>
      <c r="K203" s="35"/>
    </row>
  </sheetData>
  <mergeCells count="15">
    <mergeCell ref="C203:E203"/>
    <mergeCell ref="C1:E1"/>
    <mergeCell ref="H1:K1"/>
    <mergeCell ref="H2:K2"/>
    <mergeCell ref="H3:K3"/>
    <mergeCell ref="C44:D44"/>
    <mergeCell ref="C64:D64"/>
    <mergeCell ref="C84:D84"/>
    <mergeCell ref="C104:D104"/>
    <mergeCell ref="C24:D24"/>
    <mergeCell ref="C202:D202"/>
    <mergeCell ref="C123:D123"/>
    <mergeCell ref="C144:D144"/>
    <mergeCell ref="C163:D163"/>
    <mergeCell ref="C183:D183"/>
  </mergeCells>
  <printOptions horizontalCentered="1" verticalCentered="1"/>
  <pageMargins left="0" right="0" top="0" bottom="0" header="0" footer="0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3"/>
  <sheetViews>
    <sheetView tabSelected="1" workbookViewId="0">
      <selection activeCell="H3" sqref="H3:K3"/>
    </sheetView>
  </sheetViews>
  <sheetFormatPr defaultRowHeight="14.4" x14ac:dyDescent="0.3"/>
  <cols>
    <col min="1" max="1" width="5.109375" customWidth="1"/>
    <col min="2" max="2" width="5.44140625" customWidth="1"/>
    <col min="4" max="4" width="12.109375" customWidth="1"/>
    <col min="5" max="5" width="47.21875" customWidth="1"/>
  </cols>
  <sheetData>
    <row r="1" spans="1:11" x14ac:dyDescent="0.3">
      <c r="A1" s="1" t="s">
        <v>7</v>
      </c>
      <c r="B1" s="2"/>
      <c r="C1" s="215" t="s">
        <v>118</v>
      </c>
      <c r="D1" s="216"/>
      <c r="E1" s="216"/>
      <c r="F1" s="13" t="s">
        <v>16</v>
      </c>
      <c r="G1" s="2" t="s">
        <v>17</v>
      </c>
      <c r="H1" s="217" t="s">
        <v>116</v>
      </c>
      <c r="I1" s="217"/>
      <c r="J1" s="217"/>
      <c r="K1" s="217"/>
    </row>
    <row r="2" spans="1:11" ht="18" x14ac:dyDescent="0.3">
      <c r="A2" s="36" t="s">
        <v>6</v>
      </c>
      <c r="B2" s="2"/>
      <c r="C2" s="2"/>
      <c r="D2" s="1"/>
      <c r="E2" s="2"/>
      <c r="F2" s="2"/>
      <c r="G2" s="2" t="s">
        <v>18</v>
      </c>
      <c r="H2" s="217" t="s">
        <v>119</v>
      </c>
      <c r="I2" s="217"/>
      <c r="J2" s="217"/>
      <c r="K2" s="217"/>
    </row>
    <row r="3" spans="1:11" x14ac:dyDescent="0.3">
      <c r="A3" s="4" t="s">
        <v>8</v>
      </c>
      <c r="B3" s="2"/>
      <c r="C3" s="2"/>
      <c r="D3" s="3"/>
      <c r="E3" s="119" t="s">
        <v>117</v>
      </c>
      <c r="F3" s="2"/>
      <c r="G3" s="2" t="s">
        <v>19</v>
      </c>
      <c r="H3" s="218">
        <v>45169</v>
      </c>
      <c r="I3" s="219"/>
      <c r="J3" s="219"/>
      <c r="K3" s="219"/>
    </row>
    <row r="4" spans="1:11" ht="15" thickBot="1" x14ac:dyDescent="0.35">
      <c r="A4" s="2"/>
      <c r="B4" s="2"/>
      <c r="C4" s="2"/>
      <c r="D4" s="4"/>
      <c r="E4" s="2"/>
      <c r="F4" s="2"/>
      <c r="G4" s="2"/>
      <c r="H4" s="2"/>
      <c r="I4" s="2"/>
      <c r="J4" s="2"/>
      <c r="K4" s="2"/>
    </row>
    <row r="5" spans="1:11" ht="31.2" thickBot="1" x14ac:dyDescent="0.35">
      <c r="A5" s="44" t="s">
        <v>14</v>
      </c>
      <c r="B5" s="45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22.8" customHeight="1" x14ac:dyDescent="0.3">
      <c r="A6" s="148">
        <v>1</v>
      </c>
      <c r="B6" s="149">
        <v>1</v>
      </c>
      <c r="C6" s="150" t="s">
        <v>20</v>
      </c>
      <c r="D6" s="151" t="s">
        <v>21</v>
      </c>
      <c r="E6" s="152" t="s">
        <v>35</v>
      </c>
      <c r="F6" s="153">
        <v>250</v>
      </c>
      <c r="G6" s="153">
        <v>9</v>
      </c>
      <c r="H6" s="153">
        <v>12</v>
      </c>
      <c r="I6" s="154">
        <v>36</v>
      </c>
      <c r="J6" s="156">
        <v>290</v>
      </c>
      <c r="K6" s="143">
        <v>173</v>
      </c>
    </row>
    <row r="7" spans="1:11" ht="18.600000000000001" customHeight="1" thickBot="1" x14ac:dyDescent="0.35">
      <c r="A7" s="24"/>
      <c r="B7" s="16"/>
      <c r="C7" s="11"/>
      <c r="D7" s="120"/>
      <c r="E7" s="110" t="s">
        <v>41</v>
      </c>
      <c r="F7" s="111">
        <v>25</v>
      </c>
      <c r="G7" s="111">
        <v>5.8</v>
      </c>
      <c r="H7" s="111">
        <v>8.5</v>
      </c>
      <c r="I7" s="54">
        <v>0.03</v>
      </c>
      <c r="J7" s="121">
        <v>99</v>
      </c>
      <c r="K7" s="50">
        <v>15</v>
      </c>
    </row>
    <row r="8" spans="1:11" ht="13.2" customHeight="1" x14ac:dyDescent="0.3">
      <c r="A8" s="24"/>
      <c r="B8" s="16"/>
      <c r="C8" s="11"/>
      <c r="D8" s="122" t="s">
        <v>22</v>
      </c>
      <c r="E8" s="110" t="s">
        <v>36</v>
      </c>
      <c r="F8" s="111">
        <v>200</v>
      </c>
      <c r="G8" s="111">
        <v>4</v>
      </c>
      <c r="H8" s="111">
        <v>3</v>
      </c>
      <c r="I8" s="54">
        <v>26</v>
      </c>
      <c r="J8" s="54">
        <v>149</v>
      </c>
      <c r="K8" s="112">
        <v>382</v>
      </c>
    </row>
    <row r="9" spans="1:11" ht="16.2" customHeight="1" thickBot="1" x14ac:dyDescent="0.35">
      <c r="A9" s="24"/>
      <c r="B9" s="16"/>
      <c r="C9" s="11"/>
      <c r="D9" s="122" t="s">
        <v>23</v>
      </c>
      <c r="E9" s="110" t="s">
        <v>37</v>
      </c>
      <c r="F9" s="111">
        <v>40</v>
      </c>
      <c r="G9" s="111">
        <v>2</v>
      </c>
      <c r="H9" s="111">
        <v>0</v>
      </c>
      <c r="I9" s="54">
        <v>13</v>
      </c>
      <c r="J9" s="111">
        <v>63</v>
      </c>
      <c r="K9" s="112" t="s">
        <v>39</v>
      </c>
    </row>
    <row r="10" spans="1:11" x14ac:dyDescent="0.3">
      <c r="A10" s="24"/>
      <c r="B10" s="16"/>
      <c r="C10" s="11"/>
      <c r="D10" s="122" t="s">
        <v>24</v>
      </c>
      <c r="E10" s="152" t="s">
        <v>40</v>
      </c>
      <c r="F10" s="153">
        <v>200</v>
      </c>
      <c r="G10" s="153">
        <v>0.4</v>
      </c>
      <c r="H10" s="153">
        <v>0.4</v>
      </c>
      <c r="I10" s="154">
        <v>9.8000000000000007</v>
      </c>
      <c r="J10" s="153">
        <v>44.4</v>
      </c>
      <c r="K10" s="143">
        <v>338</v>
      </c>
    </row>
    <row r="11" spans="1:11" x14ac:dyDescent="0.3">
      <c r="A11" s="24"/>
      <c r="B11" s="16"/>
      <c r="C11" s="11"/>
      <c r="D11" s="120"/>
      <c r="E11" s="123"/>
      <c r="F11" s="121"/>
      <c r="G11" s="121"/>
      <c r="H11" s="121"/>
      <c r="I11" s="121"/>
      <c r="J11" s="121"/>
      <c r="K11" s="43"/>
    </row>
    <row r="12" spans="1:11" x14ac:dyDescent="0.3">
      <c r="A12" s="24"/>
      <c r="B12" s="16"/>
      <c r="C12" s="11"/>
      <c r="D12" s="120"/>
      <c r="E12" s="123"/>
      <c r="F12" s="121"/>
      <c r="G12" s="121"/>
      <c r="H12" s="121"/>
      <c r="I12" s="121"/>
      <c r="J12" s="121"/>
      <c r="K12" s="43"/>
    </row>
    <row r="13" spans="1:11" x14ac:dyDescent="0.3">
      <c r="A13" s="25"/>
      <c r="B13" s="18"/>
      <c r="C13" s="8"/>
      <c r="D13" s="124" t="s">
        <v>33</v>
      </c>
      <c r="E13" s="125"/>
      <c r="F13" s="126">
        <f>SUM(F6:F12)</f>
        <v>715</v>
      </c>
      <c r="G13" s="126">
        <f t="shared" ref="G13:J13" si="0">SUM(G6:G12)</f>
        <v>21.2</v>
      </c>
      <c r="H13" s="126">
        <f t="shared" si="0"/>
        <v>23.9</v>
      </c>
      <c r="I13" s="126">
        <f t="shared" si="0"/>
        <v>84.83</v>
      </c>
      <c r="J13" s="126">
        <f t="shared" si="0"/>
        <v>645.4</v>
      </c>
      <c r="K13" s="26"/>
    </row>
    <row r="14" spans="1:11" ht="20.399999999999999" customHeight="1" x14ac:dyDescent="0.3">
      <c r="A14" s="27">
        <f>A6</f>
        <v>1</v>
      </c>
      <c r="B14" s="14">
        <f>B6</f>
        <v>1</v>
      </c>
      <c r="C14" s="10" t="s">
        <v>25</v>
      </c>
      <c r="D14" s="122" t="s">
        <v>26</v>
      </c>
      <c r="E14" s="55" t="s">
        <v>42</v>
      </c>
      <c r="F14" s="56">
        <v>100</v>
      </c>
      <c r="G14" s="56">
        <v>1.5</v>
      </c>
      <c r="H14" s="56">
        <v>2</v>
      </c>
      <c r="I14" s="117">
        <v>9</v>
      </c>
      <c r="J14" s="56">
        <v>62</v>
      </c>
      <c r="K14" s="58">
        <v>45</v>
      </c>
    </row>
    <row r="15" spans="1:11" ht="27" customHeight="1" x14ac:dyDescent="0.3">
      <c r="A15" s="24"/>
      <c r="B15" s="16"/>
      <c r="C15" s="11"/>
      <c r="D15" s="122" t="s">
        <v>27</v>
      </c>
      <c r="E15" s="110" t="s">
        <v>43</v>
      </c>
      <c r="F15" s="111">
        <v>250</v>
      </c>
      <c r="G15" s="111">
        <v>6</v>
      </c>
      <c r="H15" s="111">
        <v>4</v>
      </c>
      <c r="I15" s="54">
        <v>21</v>
      </c>
      <c r="J15" s="111">
        <v>147</v>
      </c>
      <c r="K15" s="112">
        <v>102</v>
      </c>
    </row>
    <row r="16" spans="1:11" ht="21" customHeight="1" x14ac:dyDescent="0.3">
      <c r="A16" s="24"/>
      <c r="B16" s="16"/>
      <c r="C16" s="11"/>
      <c r="D16" s="122" t="s">
        <v>28</v>
      </c>
      <c r="E16" s="110" t="s">
        <v>44</v>
      </c>
      <c r="F16" s="111">
        <v>90</v>
      </c>
      <c r="G16" s="111">
        <v>16.600000000000001</v>
      </c>
      <c r="H16" s="111">
        <v>23.2</v>
      </c>
      <c r="I16" s="54">
        <v>4.2859999999999996</v>
      </c>
      <c r="J16" s="111">
        <v>293.2</v>
      </c>
      <c r="K16" s="112">
        <v>268</v>
      </c>
    </row>
    <row r="17" spans="1:11" ht="15" customHeight="1" x14ac:dyDescent="0.3">
      <c r="A17" s="24"/>
      <c r="B17" s="16"/>
      <c r="C17" s="11"/>
      <c r="D17" s="122" t="s">
        <v>29</v>
      </c>
      <c r="E17" s="110" t="s">
        <v>45</v>
      </c>
      <c r="F17" s="111">
        <v>180</v>
      </c>
      <c r="G17" s="111">
        <v>7</v>
      </c>
      <c r="H17" s="111">
        <v>4</v>
      </c>
      <c r="I17" s="54">
        <v>43</v>
      </c>
      <c r="J17" s="111">
        <v>239</v>
      </c>
      <c r="K17" s="112">
        <v>203</v>
      </c>
    </row>
    <row r="18" spans="1:11" ht="14.4" customHeight="1" x14ac:dyDescent="0.3">
      <c r="A18" s="24"/>
      <c r="B18" s="16"/>
      <c r="C18" s="11"/>
      <c r="D18" s="122" t="s">
        <v>30</v>
      </c>
      <c r="E18" s="110" t="s">
        <v>46</v>
      </c>
      <c r="F18" s="111">
        <v>200</v>
      </c>
      <c r="G18" s="111">
        <v>0</v>
      </c>
      <c r="H18" s="111">
        <v>1</v>
      </c>
      <c r="I18" s="54">
        <v>15</v>
      </c>
      <c r="J18" s="111">
        <v>62</v>
      </c>
      <c r="K18" s="112">
        <v>377</v>
      </c>
    </row>
    <row r="19" spans="1:11" ht="15.6" customHeight="1" x14ac:dyDescent="0.3">
      <c r="A19" s="24"/>
      <c r="B19" s="16"/>
      <c r="C19" s="11"/>
      <c r="D19" s="122" t="s">
        <v>31</v>
      </c>
      <c r="E19" s="110" t="s">
        <v>37</v>
      </c>
      <c r="F19" s="111">
        <v>40</v>
      </c>
      <c r="G19" s="111">
        <v>2</v>
      </c>
      <c r="H19" s="111">
        <v>0</v>
      </c>
      <c r="I19" s="54">
        <v>10</v>
      </c>
      <c r="J19" s="111">
        <v>47</v>
      </c>
      <c r="K19" s="112" t="s">
        <v>38</v>
      </c>
    </row>
    <row r="20" spans="1:11" ht="17.399999999999999" customHeight="1" x14ac:dyDescent="0.3">
      <c r="A20" s="24"/>
      <c r="B20" s="16"/>
      <c r="C20" s="11"/>
      <c r="D20" s="122" t="s">
        <v>32</v>
      </c>
      <c r="E20" s="110" t="s">
        <v>47</v>
      </c>
      <c r="F20" s="111">
        <v>40</v>
      </c>
      <c r="G20" s="111">
        <v>3</v>
      </c>
      <c r="H20" s="111">
        <v>9</v>
      </c>
      <c r="I20" s="54">
        <v>14</v>
      </c>
      <c r="J20" s="111">
        <v>70</v>
      </c>
      <c r="K20" s="112" t="s">
        <v>38</v>
      </c>
    </row>
    <row r="21" spans="1:11" x14ac:dyDescent="0.3">
      <c r="A21" s="24"/>
      <c r="B21" s="16"/>
      <c r="C21" s="11"/>
      <c r="D21" s="120"/>
      <c r="E21" s="123"/>
      <c r="F21" s="121"/>
      <c r="G21" s="121"/>
      <c r="H21" s="121"/>
      <c r="I21" s="121"/>
      <c r="J21" s="121"/>
      <c r="K21" s="43"/>
    </row>
    <row r="22" spans="1:11" x14ac:dyDescent="0.3">
      <c r="A22" s="24"/>
      <c r="B22" s="16"/>
      <c r="C22" s="11"/>
      <c r="D22" s="120"/>
      <c r="E22" s="123"/>
      <c r="F22" s="121"/>
      <c r="G22" s="121"/>
      <c r="H22" s="121"/>
      <c r="I22" s="121"/>
      <c r="J22" s="121"/>
      <c r="K22" s="43"/>
    </row>
    <row r="23" spans="1:11" x14ac:dyDescent="0.3">
      <c r="A23" s="25"/>
      <c r="B23" s="18"/>
      <c r="C23" s="8"/>
      <c r="D23" s="124" t="s">
        <v>33</v>
      </c>
      <c r="E23" s="127"/>
      <c r="F23" s="126">
        <f>SUM(F14:F22)</f>
        <v>900</v>
      </c>
      <c r="G23" s="126">
        <f t="shared" ref="G23:J23" si="1">SUM(G14:G22)</f>
        <v>36.1</v>
      </c>
      <c r="H23" s="126">
        <f t="shared" si="1"/>
        <v>43.2</v>
      </c>
      <c r="I23" s="126">
        <f t="shared" si="1"/>
        <v>116.286</v>
      </c>
      <c r="J23" s="126">
        <f t="shared" si="1"/>
        <v>920.2</v>
      </c>
      <c r="K23" s="26"/>
    </row>
    <row r="24" spans="1:11" ht="15" thickBot="1" x14ac:dyDescent="0.35">
      <c r="A24" s="30">
        <f>A6</f>
        <v>1</v>
      </c>
      <c r="B24" s="31">
        <f>B6</f>
        <v>1</v>
      </c>
      <c r="C24" s="213" t="s">
        <v>4</v>
      </c>
      <c r="D24" s="214"/>
      <c r="E24" s="32"/>
      <c r="F24" s="33">
        <f>F13+F23</f>
        <v>1615</v>
      </c>
      <c r="G24" s="33">
        <f t="shared" ref="G24:J24" si="2">G13+G23</f>
        <v>57.3</v>
      </c>
      <c r="H24" s="33">
        <f t="shared" si="2"/>
        <v>67.099999999999994</v>
      </c>
      <c r="I24" s="33">
        <f t="shared" si="2"/>
        <v>201.11599999999999</v>
      </c>
      <c r="J24" s="33">
        <f t="shared" si="2"/>
        <v>1565.6</v>
      </c>
      <c r="K24" s="33"/>
    </row>
    <row r="25" spans="1:11" ht="20.399999999999999" customHeight="1" thickBot="1" x14ac:dyDescent="0.35">
      <c r="A25" s="15">
        <v>1</v>
      </c>
      <c r="B25" s="16">
        <v>2</v>
      </c>
      <c r="C25" s="150" t="s">
        <v>20</v>
      </c>
      <c r="D25" s="151" t="s">
        <v>21</v>
      </c>
      <c r="E25" s="157" t="s">
        <v>50</v>
      </c>
      <c r="F25" s="158">
        <v>90</v>
      </c>
      <c r="G25" s="159">
        <v>17</v>
      </c>
      <c r="H25" s="159">
        <v>23</v>
      </c>
      <c r="I25" s="160">
        <v>4</v>
      </c>
      <c r="J25" s="159">
        <v>293</v>
      </c>
      <c r="K25" s="161">
        <v>268</v>
      </c>
    </row>
    <row r="26" spans="1:11" ht="19.2" customHeight="1" x14ac:dyDescent="0.3">
      <c r="A26" s="15"/>
      <c r="B26" s="16"/>
      <c r="C26" s="11"/>
      <c r="D26" s="151" t="s">
        <v>21</v>
      </c>
      <c r="E26" s="128" t="s">
        <v>51</v>
      </c>
      <c r="F26" s="129">
        <v>180</v>
      </c>
      <c r="G26" s="129">
        <v>3.7</v>
      </c>
      <c r="H26" s="129">
        <v>6</v>
      </c>
      <c r="I26" s="62">
        <v>44</v>
      </c>
      <c r="J26" s="129">
        <v>251</v>
      </c>
      <c r="K26" s="120">
        <v>304</v>
      </c>
    </row>
    <row r="27" spans="1:11" ht="20.399999999999999" customHeight="1" thickBot="1" x14ac:dyDescent="0.35">
      <c r="A27" s="15"/>
      <c r="B27" s="16"/>
      <c r="C27" s="11"/>
      <c r="D27" s="130" t="s">
        <v>48</v>
      </c>
      <c r="E27" s="128" t="s">
        <v>49</v>
      </c>
      <c r="F27" s="129">
        <v>55</v>
      </c>
      <c r="G27" s="129">
        <v>0.42</v>
      </c>
      <c r="H27" s="129">
        <v>0.05</v>
      </c>
      <c r="I27" s="62">
        <v>1.42</v>
      </c>
      <c r="J27" s="129">
        <v>7.78</v>
      </c>
      <c r="K27" s="63">
        <v>71</v>
      </c>
    </row>
    <row r="28" spans="1:11" ht="18" customHeight="1" x14ac:dyDescent="0.3">
      <c r="A28" s="15"/>
      <c r="B28" s="16"/>
      <c r="C28" s="11"/>
      <c r="D28" s="122" t="s">
        <v>22</v>
      </c>
      <c r="E28" s="128" t="s">
        <v>52</v>
      </c>
      <c r="F28" s="129">
        <v>200</v>
      </c>
      <c r="G28" s="129">
        <v>3</v>
      </c>
      <c r="H28" s="129">
        <v>3</v>
      </c>
      <c r="I28" s="62">
        <v>16</v>
      </c>
      <c r="J28" s="129">
        <v>101</v>
      </c>
      <c r="K28" s="120">
        <v>379</v>
      </c>
    </row>
    <row r="29" spans="1:11" ht="15.6" customHeight="1" x14ac:dyDescent="0.3">
      <c r="A29" s="15"/>
      <c r="B29" s="16"/>
      <c r="C29" s="11"/>
      <c r="D29" s="122" t="s">
        <v>23</v>
      </c>
      <c r="E29" s="128" t="s">
        <v>47</v>
      </c>
      <c r="F29" s="129">
        <v>40</v>
      </c>
      <c r="G29" s="129">
        <v>2</v>
      </c>
      <c r="H29" s="129">
        <v>0</v>
      </c>
      <c r="I29" s="62">
        <v>13</v>
      </c>
      <c r="J29" s="129">
        <v>63</v>
      </c>
      <c r="K29" s="131" t="s">
        <v>38</v>
      </c>
    </row>
    <row r="30" spans="1:11" x14ac:dyDescent="0.3">
      <c r="A30" s="15"/>
      <c r="B30" s="16"/>
      <c r="C30" s="11"/>
      <c r="D30" s="122" t="s">
        <v>24</v>
      </c>
      <c r="E30" s="123"/>
      <c r="F30" s="121"/>
      <c r="G30" s="121"/>
      <c r="H30" s="121"/>
      <c r="I30" s="121"/>
      <c r="J30" s="121"/>
      <c r="K30" s="43"/>
    </row>
    <row r="31" spans="1:11" x14ac:dyDescent="0.3">
      <c r="A31" s="15"/>
      <c r="B31" s="16"/>
      <c r="C31" s="11"/>
      <c r="D31" s="120"/>
      <c r="E31" s="123"/>
      <c r="F31" s="121"/>
      <c r="G31" s="121"/>
      <c r="H31" s="121"/>
      <c r="I31" s="121"/>
      <c r="J31" s="121"/>
      <c r="K31" s="43"/>
    </row>
    <row r="32" spans="1:11" x14ac:dyDescent="0.3">
      <c r="A32" s="15"/>
      <c r="B32" s="16"/>
      <c r="C32" s="11"/>
      <c r="D32" s="120"/>
      <c r="E32" s="123"/>
      <c r="F32" s="121"/>
      <c r="G32" s="121"/>
      <c r="H32" s="121"/>
      <c r="I32" s="121"/>
      <c r="J32" s="121"/>
      <c r="K32" s="43"/>
    </row>
    <row r="33" spans="1:11" x14ac:dyDescent="0.3">
      <c r="A33" s="17"/>
      <c r="B33" s="18"/>
      <c r="C33" s="8"/>
      <c r="D33" s="124" t="s">
        <v>33</v>
      </c>
      <c r="E33" s="125"/>
      <c r="F33" s="126">
        <f>SUM(F25:F32)</f>
        <v>565</v>
      </c>
      <c r="G33" s="126">
        <f t="shared" ref="G33:J33" si="3">SUM(G25:G32)</f>
        <v>26.12</v>
      </c>
      <c r="H33" s="126">
        <f t="shared" si="3"/>
        <v>32.049999999999997</v>
      </c>
      <c r="I33" s="126">
        <f t="shared" si="3"/>
        <v>78.42</v>
      </c>
      <c r="J33" s="126">
        <f t="shared" si="3"/>
        <v>715.78</v>
      </c>
      <c r="K33" s="26"/>
    </row>
    <row r="34" spans="1:11" ht="18.600000000000001" customHeight="1" x14ac:dyDescent="0.3">
      <c r="A34" s="14">
        <f>A25</f>
        <v>1</v>
      </c>
      <c r="B34" s="14">
        <f>B25</f>
        <v>2</v>
      </c>
      <c r="C34" s="10" t="s">
        <v>25</v>
      </c>
      <c r="D34" s="122" t="s">
        <v>26</v>
      </c>
      <c r="E34" s="65" t="s">
        <v>53</v>
      </c>
      <c r="F34" s="71">
        <v>100</v>
      </c>
      <c r="G34" s="71">
        <v>1</v>
      </c>
      <c r="H34" s="71">
        <v>5</v>
      </c>
      <c r="I34" s="132">
        <v>8</v>
      </c>
      <c r="J34" s="71">
        <v>85</v>
      </c>
      <c r="K34" s="73">
        <v>52</v>
      </c>
    </row>
    <row r="35" spans="1:11" ht="17.399999999999999" customHeight="1" x14ac:dyDescent="0.3">
      <c r="A35" s="15"/>
      <c r="B35" s="16"/>
      <c r="C35" s="11"/>
      <c r="D35" s="122" t="s">
        <v>27</v>
      </c>
      <c r="E35" s="128" t="s">
        <v>54</v>
      </c>
      <c r="F35" s="129">
        <v>250</v>
      </c>
      <c r="G35" s="129">
        <v>8.6999999999999993</v>
      </c>
      <c r="H35" s="129">
        <v>9</v>
      </c>
      <c r="I35" s="62">
        <v>23</v>
      </c>
      <c r="J35" s="129">
        <v>208</v>
      </c>
      <c r="K35" s="120">
        <v>113</v>
      </c>
    </row>
    <row r="36" spans="1:11" ht="16.8" customHeight="1" x14ac:dyDescent="0.3">
      <c r="A36" s="15"/>
      <c r="B36" s="16"/>
      <c r="C36" s="11"/>
      <c r="D36" s="122" t="s">
        <v>28</v>
      </c>
      <c r="E36" s="128" t="s">
        <v>55</v>
      </c>
      <c r="F36" s="129">
        <v>90</v>
      </c>
      <c r="G36" s="129">
        <v>18</v>
      </c>
      <c r="H36" s="129">
        <v>11</v>
      </c>
      <c r="I36" s="62">
        <v>2</v>
      </c>
      <c r="J36" s="129">
        <v>178</v>
      </c>
      <c r="K36" s="120">
        <v>232</v>
      </c>
    </row>
    <row r="37" spans="1:11" ht="13.2" customHeight="1" x14ac:dyDescent="0.3">
      <c r="A37" s="15"/>
      <c r="B37" s="16"/>
      <c r="C37" s="11"/>
      <c r="D37" s="122" t="s">
        <v>29</v>
      </c>
      <c r="E37" s="128" t="s">
        <v>56</v>
      </c>
      <c r="F37" s="129">
        <v>180</v>
      </c>
      <c r="G37" s="129">
        <v>4</v>
      </c>
      <c r="H37" s="129">
        <v>8</v>
      </c>
      <c r="I37" s="62">
        <v>26</v>
      </c>
      <c r="J37" s="129">
        <v>198</v>
      </c>
      <c r="K37" s="120">
        <v>312</v>
      </c>
    </row>
    <row r="38" spans="1:11" ht="13.8" customHeight="1" x14ac:dyDescent="0.3">
      <c r="A38" s="15"/>
      <c r="B38" s="16"/>
      <c r="C38" s="11"/>
      <c r="D38" s="122" t="s">
        <v>30</v>
      </c>
      <c r="E38" s="128" t="s">
        <v>57</v>
      </c>
      <c r="F38" s="129">
        <v>200</v>
      </c>
      <c r="G38" s="129">
        <v>0</v>
      </c>
      <c r="H38" s="129">
        <v>0.05</v>
      </c>
      <c r="I38" s="62">
        <v>25</v>
      </c>
      <c r="J38" s="129">
        <v>99</v>
      </c>
      <c r="K38" s="120">
        <v>349</v>
      </c>
    </row>
    <row r="39" spans="1:11" ht="13.8" customHeight="1" x14ac:dyDescent="0.3">
      <c r="A39" s="15"/>
      <c r="B39" s="16"/>
      <c r="C39" s="11"/>
      <c r="D39" s="122" t="s">
        <v>31</v>
      </c>
      <c r="E39" s="128" t="s">
        <v>37</v>
      </c>
      <c r="F39" s="129">
        <v>40</v>
      </c>
      <c r="G39" s="129">
        <v>2</v>
      </c>
      <c r="H39" s="129">
        <v>0</v>
      </c>
      <c r="I39" s="62">
        <v>10</v>
      </c>
      <c r="J39" s="129">
        <v>47</v>
      </c>
      <c r="K39" s="131" t="s">
        <v>38</v>
      </c>
    </row>
    <row r="40" spans="1:11" ht="15" customHeight="1" x14ac:dyDescent="0.3">
      <c r="A40" s="15"/>
      <c r="B40" s="16"/>
      <c r="C40" s="11"/>
      <c r="D40" s="122" t="s">
        <v>32</v>
      </c>
      <c r="E40" s="128" t="s">
        <v>47</v>
      </c>
      <c r="F40" s="129">
        <v>40</v>
      </c>
      <c r="G40" s="129">
        <v>3</v>
      </c>
      <c r="H40" s="129">
        <v>0</v>
      </c>
      <c r="I40" s="62">
        <v>14</v>
      </c>
      <c r="J40" s="129">
        <v>70</v>
      </c>
      <c r="K40" s="131" t="s">
        <v>38</v>
      </c>
    </row>
    <row r="41" spans="1:11" x14ac:dyDescent="0.3">
      <c r="A41" s="15"/>
      <c r="B41" s="16"/>
      <c r="C41" s="11"/>
      <c r="D41" s="120"/>
      <c r="E41" s="123"/>
      <c r="F41" s="121"/>
      <c r="G41" s="121"/>
      <c r="H41" s="121"/>
      <c r="I41" s="121"/>
      <c r="J41" s="121"/>
      <c r="K41" s="43"/>
    </row>
    <row r="42" spans="1:11" x14ac:dyDescent="0.3">
      <c r="A42" s="15"/>
      <c r="B42" s="16"/>
      <c r="C42" s="11"/>
      <c r="D42" s="120"/>
      <c r="E42" s="123"/>
      <c r="F42" s="121"/>
      <c r="G42" s="121"/>
      <c r="H42" s="121"/>
      <c r="I42" s="121"/>
      <c r="J42" s="121"/>
      <c r="K42" s="43"/>
    </row>
    <row r="43" spans="1:11" x14ac:dyDescent="0.3">
      <c r="A43" s="17"/>
      <c r="B43" s="18"/>
      <c r="C43" s="8"/>
      <c r="D43" s="124" t="s">
        <v>33</v>
      </c>
      <c r="E43" s="127"/>
      <c r="F43" s="126">
        <f>SUM(F34:F42)</f>
        <v>900</v>
      </c>
      <c r="G43" s="126">
        <f t="shared" ref="G43:J43" si="4">SUM(G34:G42)</f>
        <v>36.700000000000003</v>
      </c>
      <c r="H43" s="126">
        <f t="shared" si="4"/>
        <v>33.049999999999997</v>
      </c>
      <c r="I43" s="126">
        <f t="shared" si="4"/>
        <v>108</v>
      </c>
      <c r="J43" s="126">
        <f t="shared" si="4"/>
        <v>885</v>
      </c>
      <c r="K43" s="26"/>
    </row>
    <row r="44" spans="1:11" ht="15" thickBot="1" x14ac:dyDescent="0.35">
      <c r="A44" s="133">
        <f>A25</f>
        <v>1</v>
      </c>
      <c r="B44" s="133">
        <f>B25</f>
        <v>2</v>
      </c>
      <c r="C44" s="213" t="s">
        <v>4</v>
      </c>
      <c r="D44" s="214"/>
      <c r="E44" s="32"/>
      <c r="F44" s="33">
        <f>F33+F43</f>
        <v>1465</v>
      </c>
      <c r="G44" s="33">
        <f t="shared" ref="G44:J44" si="5">G33+G43</f>
        <v>62.820000000000007</v>
      </c>
      <c r="H44" s="33">
        <f t="shared" si="5"/>
        <v>65.099999999999994</v>
      </c>
      <c r="I44" s="33">
        <f t="shared" si="5"/>
        <v>186.42000000000002</v>
      </c>
      <c r="J44" s="33">
        <f t="shared" si="5"/>
        <v>1600.78</v>
      </c>
      <c r="K44" s="33"/>
    </row>
    <row r="45" spans="1:11" ht="21" customHeight="1" x14ac:dyDescent="0.3">
      <c r="A45" s="148">
        <v>1</v>
      </c>
      <c r="B45" s="149">
        <v>3</v>
      </c>
      <c r="C45" s="150" t="s">
        <v>20</v>
      </c>
      <c r="D45" s="151" t="s">
        <v>21</v>
      </c>
      <c r="E45" s="157" t="s">
        <v>58</v>
      </c>
      <c r="F45" s="159">
        <v>100</v>
      </c>
      <c r="G45" s="159">
        <v>1</v>
      </c>
      <c r="H45" s="159">
        <v>0</v>
      </c>
      <c r="I45" s="160">
        <v>8</v>
      </c>
      <c r="J45" s="159">
        <v>35</v>
      </c>
      <c r="K45" s="161">
        <v>59</v>
      </c>
    </row>
    <row r="46" spans="1:11" x14ac:dyDescent="0.3">
      <c r="A46" s="24"/>
      <c r="B46" s="16"/>
      <c r="C46" s="11"/>
      <c r="D46" s="120"/>
      <c r="E46" s="128"/>
      <c r="F46" s="129"/>
      <c r="G46" s="129"/>
      <c r="H46" s="129"/>
      <c r="I46" s="62"/>
      <c r="J46" s="129"/>
      <c r="K46" s="120"/>
    </row>
    <row r="47" spans="1:11" ht="16.2" customHeight="1" x14ac:dyDescent="0.3">
      <c r="A47" s="24"/>
      <c r="B47" s="16"/>
      <c r="C47" s="11"/>
      <c r="D47" s="122" t="s">
        <v>22</v>
      </c>
      <c r="E47" s="128" t="s">
        <v>59</v>
      </c>
      <c r="F47" s="129">
        <v>200</v>
      </c>
      <c r="G47" s="129">
        <v>0.2</v>
      </c>
      <c r="H47" s="129">
        <v>0.05</v>
      </c>
      <c r="I47" s="62">
        <v>15.01</v>
      </c>
      <c r="J47" s="129">
        <v>61.29</v>
      </c>
      <c r="K47" s="120">
        <v>376</v>
      </c>
    </row>
    <row r="48" spans="1:11" ht="14.4" customHeight="1" thickBot="1" x14ac:dyDescent="0.35">
      <c r="A48" s="24"/>
      <c r="B48" s="16"/>
      <c r="C48" s="11"/>
      <c r="D48" s="122" t="s">
        <v>23</v>
      </c>
      <c r="E48" s="128" t="s">
        <v>37</v>
      </c>
      <c r="F48" s="129">
        <v>40</v>
      </c>
      <c r="G48" s="129">
        <v>2</v>
      </c>
      <c r="H48" s="129">
        <v>0</v>
      </c>
      <c r="I48" s="62">
        <v>13</v>
      </c>
      <c r="J48" s="129">
        <v>63</v>
      </c>
      <c r="K48" s="131" t="s">
        <v>38</v>
      </c>
    </row>
    <row r="49" spans="1:11" ht="16.8" customHeight="1" x14ac:dyDescent="0.3">
      <c r="A49" s="24"/>
      <c r="B49" s="16"/>
      <c r="C49" s="11"/>
      <c r="D49" s="151" t="s">
        <v>21</v>
      </c>
      <c r="E49" s="128" t="s">
        <v>60</v>
      </c>
      <c r="F49" s="129">
        <v>200</v>
      </c>
      <c r="G49" s="129">
        <v>18</v>
      </c>
      <c r="H49" s="129">
        <v>17</v>
      </c>
      <c r="I49" s="62">
        <v>37</v>
      </c>
      <c r="J49" s="129">
        <v>370</v>
      </c>
      <c r="K49" s="120">
        <v>222</v>
      </c>
    </row>
    <row r="50" spans="1:11" x14ac:dyDescent="0.3">
      <c r="A50" s="24"/>
      <c r="B50" s="16"/>
      <c r="C50" s="11"/>
      <c r="D50" s="122"/>
      <c r="E50" s="128" t="s">
        <v>61</v>
      </c>
      <c r="F50" s="129">
        <v>20</v>
      </c>
      <c r="G50" s="129">
        <v>0.1</v>
      </c>
      <c r="H50" s="129">
        <v>0</v>
      </c>
      <c r="I50" s="62">
        <v>14</v>
      </c>
      <c r="J50" s="129">
        <v>58</v>
      </c>
      <c r="K50" s="43"/>
    </row>
    <row r="51" spans="1:11" x14ac:dyDescent="0.3">
      <c r="A51" s="24"/>
      <c r="B51" s="16"/>
      <c r="C51" s="11"/>
      <c r="D51" s="122" t="s">
        <v>24</v>
      </c>
      <c r="E51" s="123"/>
      <c r="F51" s="121"/>
      <c r="G51" s="121"/>
      <c r="H51" s="121"/>
      <c r="I51" s="121"/>
      <c r="J51" s="121"/>
      <c r="K51" s="43"/>
    </row>
    <row r="52" spans="1:11" x14ac:dyDescent="0.3">
      <c r="A52" s="24"/>
      <c r="B52" s="16"/>
      <c r="C52" s="11"/>
      <c r="D52" s="128" t="s">
        <v>62</v>
      </c>
      <c r="E52" s="134" t="s">
        <v>63</v>
      </c>
      <c r="F52" s="129">
        <v>200</v>
      </c>
      <c r="G52" s="129">
        <v>3</v>
      </c>
      <c r="H52" s="129">
        <v>3.2</v>
      </c>
      <c r="I52" s="62">
        <v>4.7</v>
      </c>
      <c r="J52" s="129">
        <v>60</v>
      </c>
      <c r="K52" s="43"/>
    </row>
    <row r="53" spans="1:11" x14ac:dyDescent="0.3">
      <c r="A53" s="25"/>
      <c r="B53" s="18"/>
      <c r="C53" s="8"/>
      <c r="D53" s="124" t="s">
        <v>33</v>
      </c>
      <c r="E53" s="125"/>
      <c r="F53" s="126">
        <f>SUM(F45:F52)</f>
        <v>760</v>
      </c>
      <c r="G53" s="126">
        <f t="shared" ref="G53:J53" si="6">SUM(G45:G52)</f>
        <v>24.3</v>
      </c>
      <c r="H53" s="126">
        <f t="shared" si="6"/>
        <v>20.25</v>
      </c>
      <c r="I53" s="126">
        <f t="shared" si="6"/>
        <v>91.71</v>
      </c>
      <c r="J53" s="126">
        <f t="shared" si="6"/>
        <v>647.29</v>
      </c>
      <c r="K53" s="26"/>
    </row>
    <row r="54" spans="1:11" ht="22.2" customHeight="1" x14ac:dyDescent="0.3">
      <c r="A54" s="27">
        <f>A45</f>
        <v>1</v>
      </c>
      <c r="B54" s="14">
        <f>B45</f>
        <v>3</v>
      </c>
      <c r="C54" s="10" t="s">
        <v>25</v>
      </c>
      <c r="D54" s="122" t="s">
        <v>26</v>
      </c>
      <c r="E54" s="65" t="s">
        <v>64</v>
      </c>
      <c r="F54" s="71">
        <v>50</v>
      </c>
      <c r="G54" s="71">
        <v>0</v>
      </c>
      <c r="H54" s="71">
        <v>2</v>
      </c>
      <c r="I54" s="132">
        <v>2</v>
      </c>
      <c r="J54" s="71">
        <v>26</v>
      </c>
      <c r="K54" s="73">
        <v>24</v>
      </c>
    </row>
    <row r="55" spans="1:11" ht="25.2" customHeight="1" x14ac:dyDescent="0.3">
      <c r="A55" s="24"/>
      <c r="B55" s="16"/>
      <c r="C55" s="11"/>
      <c r="D55" s="122" t="s">
        <v>27</v>
      </c>
      <c r="E55" s="128" t="s">
        <v>65</v>
      </c>
      <c r="F55" s="129">
        <v>250</v>
      </c>
      <c r="G55" s="129">
        <v>2</v>
      </c>
      <c r="H55" s="129">
        <v>3</v>
      </c>
      <c r="I55" s="62">
        <v>12</v>
      </c>
      <c r="J55" s="129">
        <v>85</v>
      </c>
      <c r="K55" s="120">
        <v>82</v>
      </c>
    </row>
    <row r="56" spans="1:11" ht="18" customHeight="1" x14ac:dyDescent="0.3">
      <c r="A56" s="24"/>
      <c r="B56" s="16"/>
      <c r="C56" s="11"/>
      <c r="D56" s="122" t="s">
        <v>28</v>
      </c>
      <c r="E56" s="128" t="s">
        <v>66</v>
      </c>
      <c r="F56" s="129">
        <v>240</v>
      </c>
      <c r="G56" s="129">
        <v>22.3</v>
      </c>
      <c r="H56" s="129">
        <v>26.14</v>
      </c>
      <c r="I56" s="62">
        <v>47.23</v>
      </c>
      <c r="J56" s="129">
        <v>513.58000000000004</v>
      </c>
      <c r="K56" s="120">
        <v>291</v>
      </c>
    </row>
    <row r="57" spans="1:11" x14ac:dyDescent="0.3">
      <c r="A57" s="24"/>
      <c r="B57" s="16"/>
      <c r="C57" s="11"/>
      <c r="D57" s="122" t="s">
        <v>29</v>
      </c>
      <c r="E57" s="128"/>
      <c r="F57" s="129"/>
      <c r="G57" s="129"/>
      <c r="H57" s="129"/>
      <c r="I57" s="62"/>
      <c r="J57" s="129"/>
      <c r="K57" s="120"/>
    </row>
    <row r="58" spans="1:11" ht="19.8" customHeight="1" x14ac:dyDescent="0.3">
      <c r="A58" s="24"/>
      <c r="B58" s="16"/>
      <c r="C58" s="11"/>
      <c r="D58" s="122" t="s">
        <v>30</v>
      </c>
      <c r="E58" s="128" t="s">
        <v>67</v>
      </c>
      <c r="F58" s="129">
        <v>200</v>
      </c>
      <c r="G58" s="129">
        <v>0</v>
      </c>
      <c r="H58" s="129">
        <v>0</v>
      </c>
      <c r="I58" s="62">
        <v>28</v>
      </c>
      <c r="J58" s="129">
        <v>114</v>
      </c>
      <c r="K58" s="120">
        <v>342</v>
      </c>
    </row>
    <row r="59" spans="1:11" ht="18.600000000000001" customHeight="1" x14ac:dyDescent="0.3">
      <c r="A59" s="24"/>
      <c r="B59" s="16"/>
      <c r="C59" s="11"/>
      <c r="D59" s="122" t="s">
        <v>31</v>
      </c>
      <c r="E59" s="128" t="s">
        <v>37</v>
      </c>
      <c r="F59" s="129">
        <v>30</v>
      </c>
      <c r="G59" s="129">
        <v>2</v>
      </c>
      <c r="H59" s="129">
        <v>0</v>
      </c>
      <c r="I59" s="62">
        <v>10</v>
      </c>
      <c r="J59" s="129">
        <v>47</v>
      </c>
      <c r="K59" s="131" t="s">
        <v>39</v>
      </c>
    </row>
    <row r="60" spans="1:11" ht="19.8" customHeight="1" x14ac:dyDescent="0.3">
      <c r="A60" s="24"/>
      <c r="B60" s="16"/>
      <c r="C60" s="11"/>
      <c r="D60" s="122" t="s">
        <v>32</v>
      </c>
      <c r="E60" s="128" t="s">
        <v>47</v>
      </c>
      <c r="F60" s="129">
        <v>40</v>
      </c>
      <c r="G60" s="129">
        <v>3</v>
      </c>
      <c r="H60" s="129">
        <v>0</v>
      </c>
      <c r="I60" s="62">
        <v>14</v>
      </c>
      <c r="J60" s="129">
        <v>70</v>
      </c>
      <c r="K60" s="131" t="s">
        <v>39</v>
      </c>
    </row>
    <row r="61" spans="1:11" x14ac:dyDescent="0.3">
      <c r="A61" s="24"/>
      <c r="B61" s="16"/>
      <c r="C61" s="11"/>
      <c r="D61" s="120"/>
      <c r="E61" s="123"/>
      <c r="F61" s="121"/>
      <c r="G61" s="121"/>
      <c r="H61" s="121"/>
      <c r="I61" s="121"/>
      <c r="J61" s="121"/>
      <c r="K61" s="43"/>
    </row>
    <row r="62" spans="1:11" x14ac:dyDescent="0.3">
      <c r="A62" s="24"/>
      <c r="B62" s="16"/>
      <c r="C62" s="11"/>
      <c r="D62" s="120"/>
      <c r="E62" s="123"/>
      <c r="F62" s="121"/>
      <c r="G62" s="121"/>
      <c r="H62" s="121"/>
      <c r="I62" s="121"/>
      <c r="J62" s="121"/>
      <c r="K62" s="43"/>
    </row>
    <row r="63" spans="1:11" x14ac:dyDescent="0.3">
      <c r="A63" s="25"/>
      <c r="B63" s="18"/>
      <c r="C63" s="8"/>
      <c r="D63" s="124" t="s">
        <v>33</v>
      </c>
      <c r="E63" s="127"/>
      <c r="F63" s="126">
        <f>SUM(F54:F62)</f>
        <v>810</v>
      </c>
      <c r="G63" s="126">
        <f t="shared" ref="G63:J63" si="7">SUM(G54:G62)</f>
        <v>29.3</v>
      </c>
      <c r="H63" s="126">
        <f t="shared" si="7"/>
        <v>31.14</v>
      </c>
      <c r="I63" s="126">
        <f t="shared" si="7"/>
        <v>113.22999999999999</v>
      </c>
      <c r="J63" s="126">
        <f t="shared" si="7"/>
        <v>855.58</v>
      </c>
      <c r="K63" s="26"/>
    </row>
    <row r="64" spans="1:11" ht="15" thickBot="1" x14ac:dyDescent="0.35">
      <c r="A64" s="30">
        <f>A45</f>
        <v>1</v>
      </c>
      <c r="B64" s="31">
        <f>B45</f>
        <v>3</v>
      </c>
      <c r="C64" s="213" t="s">
        <v>4</v>
      </c>
      <c r="D64" s="214"/>
      <c r="E64" s="32"/>
      <c r="F64" s="33">
        <f>F53+F63</f>
        <v>1570</v>
      </c>
      <c r="G64" s="33">
        <f t="shared" ref="G64:J64" si="8">G53+G63</f>
        <v>53.6</v>
      </c>
      <c r="H64" s="33">
        <f t="shared" si="8"/>
        <v>51.39</v>
      </c>
      <c r="I64" s="33">
        <f t="shared" si="8"/>
        <v>204.94</v>
      </c>
      <c r="J64" s="33">
        <f t="shared" si="8"/>
        <v>1502.87</v>
      </c>
      <c r="K64" s="33"/>
    </row>
    <row r="65" spans="1:11" ht="21" customHeight="1" thickBot="1" x14ac:dyDescent="0.35">
      <c r="A65" s="148">
        <v>1</v>
      </c>
      <c r="B65" s="149">
        <v>4</v>
      </c>
      <c r="C65" s="150" t="s">
        <v>20</v>
      </c>
      <c r="D65" s="151" t="s">
        <v>21</v>
      </c>
      <c r="E65" s="139" t="s">
        <v>68</v>
      </c>
      <c r="F65" s="141">
        <v>180</v>
      </c>
      <c r="G65" s="141">
        <v>7</v>
      </c>
      <c r="H65" s="141">
        <v>4</v>
      </c>
      <c r="I65" s="142">
        <v>43</v>
      </c>
      <c r="J65" s="141">
        <v>239</v>
      </c>
      <c r="K65" s="162">
        <v>203</v>
      </c>
    </row>
    <row r="66" spans="1:11" ht="13.8" customHeight="1" thickBot="1" x14ac:dyDescent="0.35">
      <c r="A66" s="24"/>
      <c r="B66" s="16"/>
      <c r="C66" s="11"/>
      <c r="D66" s="151" t="s">
        <v>21</v>
      </c>
      <c r="E66" s="135" t="s">
        <v>69</v>
      </c>
      <c r="F66" s="136">
        <v>70</v>
      </c>
      <c r="G66" s="136">
        <v>9</v>
      </c>
      <c r="H66" s="136">
        <v>8</v>
      </c>
      <c r="I66" s="137">
        <v>11</v>
      </c>
      <c r="J66" s="136">
        <v>153</v>
      </c>
      <c r="K66" s="138" t="s">
        <v>70</v>
      </c>
    </row>
    <row r="67" spans="1:11" x14ac:dyDescent="0.3">
      <c r="A67" s="24"/>
      <c r="B67" s="16"/>
      <c r="C67" s="11"/>
      <c r="D67" s="163"/>
      <c r="E67" s="164"/>
      <c r="F67" s="165"/>
      <c r="G67" s="165"/>
      <c r="H67" s="165"/>
      <c r="I67" s="165"/>
      <c r="J67" s="165"/>
      <c r="K67" s="43"/>
    </row>
    <row r="68" spans="1:11" ht="13.8" customHeight="1" x14ac:dyDescent="0.3">
      <c r="A68" s="24"/>
      <c r="B68" s="16"/>
      <c r="C68" s="11"/>
      <c r="D68" s="166" t="s">
        <v>22</v>
      </c>
      <c r="E68" s="135" t="s">
        <v>46</v>
      </c>
      <c r="F68" s="136">
        <v>200</v>
      </c>
      <c r="G68" s="136">
        <v>1</v>
      </c>
      <c r="H68" s="136">
        <v>0.1</v>
      </c>
      <c r="I68" s="137">
        <v>15</v>
      </c>
      <c r="J68" s="136">
        <v>63</v>
      </c>
      <c r="K68" s="140">
        <v>377</v>
      </c>
    </row>
    <row r="69" spans="1:11" ht="18" customHeight="1" thickBot="1" x14ac:dyDescent="0.35">
      <c r="A69" s="24"/>
      <c r="B69" s="16"/>
      <c r="C69" s="11"/>
      <c r="D69" s="166" t="s">
        <v>23</v>
      </c>
      <c r="E69" s="135" t="s">
        <v>47</v>
      </c>
      <c r="F69" s="136">
        <v>40</v>
      </c>
      <c r="G69" s="136">
        <v>2</v>
      </c>
      <c r="H69" s="136">
        <v>0.4</v>
      </c>
      <c r="I69" s="137">
        <v>13</v>
      </c>
      <c r="J69" s="136">
        <v>63</v>
      </c>
      <c r="K69" s="138" t="s">
        <v>38</v>
      </c>
    </row>
    <row r="70" spans="1:11" x14ac:dyDescent="0.3">
      <c r="A70" s="24"/>
      <c r="B70" s="16"/>
      <c r="C70" s="11"/>
      <c r="D70" s="166" t="s">
        <v>24</v>
      </c>
      <c r="E70" s="164" t="s">
        <v>71</v>
      </c>
      <c r="F70" s="167">
        <v>200</v>
      </c>
      <c r="G70" s="167">
        <v>0.4</v>
      </c>
      <c r="H70" s="167">
        <v>0.4</v>
      </c>
      <c r="I70" s="168">
        <v>9.8000000000000007</v>
      </c>
      <c r="J70" s="167">
        <v>44.4</v>
      </c>
      <c r="K70" s="169">
        <v>338</v>
      </c>
    </row>
    <row r="71" spans="1:11" x14ac:dyDescent="0.3">
      <c r="A71" s="24"/>
      <c r="B71" s="16"/>
      <c r="C71" s="11"/>
      <c r="D71" s="163"/>
      <c r="E71" s="170"/>
      <c r="F71" s="165"/>
      <c r="G71" s="165"/>
      <c r="H71" s="165"/>
      <c r="I71" s="165"/>
      <c r="J71" s="165"/>
      <c r="K71" s="43"/>
    </row>
    <row r="72" spans="1:11" x14ac:dyDescent="0.3">
      <c r="A72" s="24"/>
      <c r="B72" s="16"/>
      <c r="C72" s="11"/>
      <c r="D72" s="163"/>
      <c r="E72" s="170"/>
      <c r="F72" s="165"/>
      <c r="G72" s="165"/>
      <c r="H72" s="165"/>
      <c r="I72" s="165"/>
      <c r="J72" s="165"/>
      <c r="K72" s="43"/>
    </row>
    <row r="73" spans="1:11" x14ac:dyDescent="0.3">
      <c r="A73" s="25"/>
      <c r="B73" s="18"/>
      <c r="C73" s="8"/>
      <c r="D73" s="171" t="s">
        <v>33</v>
      </c>
      <c r="E73" s="172"/>
      <c r="F73" s="173">
        <f>SUM(F65:F72)</f>
        <v>690</v>
      </c>
      <c r="G73" s="173">
        <f t="shared" ref="G73:J73" si="9">SUM(G65:G72)</f>
        <v>19.399999999999999</v>
      </c>
      <c r="H73" s="173">
        <f t="shared" si="9"/>
        <v>12.9</v>
      </c>
      <c r="I73" s="173">
        <f t="shared" si="9"/>
        <v>91.8</v>
      </c>
      <c r="J73" s="173">
        <f t="shared" si="9"/>
        <v>562.4</v>
      </c>
      <c r="K73" s="26"/>
    </row>
    <row r="74" spans="1:11" ht="18" customHeight="1" x14ac:dyDescent="0.3">
      <c r="A74" s="174">
        <f>A65</f>
        <v>1</v>
      </c>
      <c r="B74" s="175">
        <f>B65</f>
        <v>4</v>
      </c>
      <c r="C74" s="176" t="s">
        <v>25</v>
      </c>
      <c r="D74" s="166" t="s">
        <v>26</v>
      </c>
      <c r="E74" s="144" t="s">
        <v>72</v>
      </c>
      <c r="F74" s="145">
        <v>100</v>
      </c>
      <c r="G74" s="145">
        <v>1</v>
      </c>
      <c r="H74" s="145">
        <v>5</v>
      </c>
      <c r="I74" s="146">
        <v>9</v>
      </c>
      <c r="J74" s="145">
        <v>89</v>
      </c>
      <c r="K74" s="147">
        <v>56</v>
      </c>
    </row>
    <row r="75" spans="1:11" ht="16.2" customHeight="1" x14ac:dyDescent="0.3">
      <c r="A75" s="24"/>
      <c r="B75" s="16"/>
      <c r="C75" s="11"/>
      <c r="D75" s="166" t="s">
        <v>27</v>
      </c>
      <c r="E75" s="135" t="s">
        <v>73</v>
      </c>
      <c r="F75" s="136">
        <v>250</v>
      </c>
      <c r="G75" s="136">
        <v>2.6</v>
      </c>
      <c r="H75" s="136">
        <v>6</v>
      </c>
      <c r="I75" s="137">
        <v>17</v>
      </c>
      <c r="J75" s="136">
        <v>133</v>
      </c>
      <c r="K75" s="140">
        <v>96</v>
      </c>
    </row>
    <row r="76" spans="1:11" ht="14.4" customHeight="1" x14ac:dyDescent="0.3">
      <c r="A76" s="24"/>
      <c r="B76" s="16"/>
      <c r="C76" s="11"/>
      <c r="D76" s="166" t="s">
        <v>28</v>
      </c>
      <c r="E76" s="135" t="s">
        <v>74</v>
      </c>
      <c r="F76" s="136">
        <v>280</v>
      </c>
      <c r="G76" s="136">
        <v>18</v>
      </c>
      <c r="H76" s="136">
        <v>42</v>
      </c>
      <c r="I76" s="137">
        <v>22</v>
      </c>
      <c r="J76" s="136">
        <v>540</v>
      </c>
      <c r="K76" s="140">
        <v>263</v>
      </c>
    </row>
    <row r="77" spans="1:11" x14ac:dyDescent="0.3">
      <c r="A77" s="24"/>
      <c r="B77" s="16"/>
      <c r="C77" s="11"/>
      <c r="D77" s="166" t="s">
        <v>29</v>
      </c>
      <c r="E77" s="135"/>
      <c r="F77" s="136"/>
      <c r="G77" s="136"/>
      <c r="H77" s="136"/>
      <c r="I77" s="137"/>
      <c r="J77" s="136"/>
      <c r="K77" s="140"/>
    </row>
    <row r="78" spans="1:11" ht="14.4" customHeight="1" x14ac:dyDescent="0.3">
      <c r="A78" s="24"/>
      <c r="B78" s="16"/>
      <c r="C78" s="11"/>
      <c r="D78" s="166" t="s">
        <v>30</v>
      </c>
      <c r="E78" s="135" t="s">
        <v>75</v>
      </c>
      <c r="F78" s="136">
        <v>200</v>
      </c>
      <c r="G78" s="136">
        <v>1</v>
      </c>
      <c r="H78" s="136">
        <v>0.05</v>
      </c>
      <c r="I78" s="137">
        <v>20</v>
      </c>
      <c r="J78" s="136">
        <v>87</v>
      </c>
      <c r="K78" s="140">
        <v>289</v>
      </c>
    </row>
    <row r="79" spans="1:11" ht="13.8" customHeight="1" x14ac:dyDescent="0.3">
      <c r="A79" s="24"/>
      <c r="B79" s="16"/>
      <c r="C79" s="11"/>
      <c r="D79" s="166" t="s">
        <v>31</v>
      </c>
      <c r="E79" s="135" t="s">
        <v>37</v>
      </c>
      <c r="F79" s="136">
        <v>40</v>
      </c>
      <c r="G79" s="136">
        <v>2</v>
      </c>
      <c r="H79" s="136">
        <v>0</v>
      </c>
      <c r="I79" s="137">
        <v>10</v>
      </c>
      <c r="J79" s="136">
        <v>47</v>
      </c>
      <c r="K79" s="138" t="s">
        <v>38</v>
      </c>
    </row>
    <row r="80" spans="1:11" ht="14.4" customHeight="1" x14ac:dyDescent="0.3">
      <c r="A80" s="24"/>
      <c r="B80" s="16"/>
      <c r="C80" s="11"/>
      <c r="D80" s="166" t="s">
        <v>32</v>
      </c>
      <c r="E80" s="135" t="s">
        <v>47</v>
      </c>
      <c r="F80" s="136">
        <v>40</v>
      </c>
      <c r="G80" s="136">
        <v>2</v>
      </c>
      <c r="H80" s="136">
        <v>0</v>
      </c>
      <c r="I80" s="137">
        <v>14</v>
      </c>
      <c r="J80" s="136">
        <v>70</v>
      </c>
      <c r="K80" s="138" t="s">
        <v>38</v>
      </c>
    </row>
    <row r="81" spans="1:11" x14ac:dyDescent="0.3">
      <c r="A81" s="24"/>
      <c r="B81" s="16"/>
      <c r="C81" s="11"/>
      <c r="D81" s="163"/>
      <c r="E81" s="170"/>
      <c r="F81" s="165"/>
      <c r="G81" s="165"/>
      <c r="H81" s="165"/>
      <c r="I81" s="165"/>
      <c r="J81" s="165"/>
      <c r="K81" s="43"/>
    </row>
    <row r="82" spans="1:11" x14ac:dyDescent="0.3">
      <c r="A82" s="24"/>
      <c r="B82" s="16"/>
      <c r="C82" s="11"/>
      <c r="D82" s="163"/>
      <c r="E82" s="170"/>
      <c r="F82" s="165"/>
      <c r="G82" s="165"/>
      <c r="H82" s="165"/>
      <c r="I82" s="165"/>
      <c r="J82" s="165"/>
      <c r="K82" s="43"/>
    </row>
    <row r="83" spans="1:11" x14ac:dyDescent="0.3">
      <c r="A83" s="25"/>
      <c r="B83" s="18"/>
      <c r="C83" s="8"/>
      <c r="D83" s="171" t="s">
        <v>33</v>
      </c>
      <c r="E83" s="177"/>
      <c r="F83" s="173">
        <f>SUM(F74:F82)</f>
        <v>910</v>
      </c>
      <c r="G83" s="173">
        <f t="shared" ref="G83:J83" si="10">SUM(G74:G82)</f>
        <v>26.6</v>
      </c>
      <c r="H83" s="173">
        <f t="shared" si="10"/>
        <v>53.05</v>
      </c>
      <c r="I83" s="173">
        <f t="shared" si="10"/>
        <v>92</v>
      </c>
      <c r="J83" s="173">
        <f t="shared" si="10"/>
        <v>966</v>
      </c>
      <c r="K83" s="26"/>
    </row>
    <row r="84" spans="1:11" ht="15" thickBot="1" x14ac:dyDescent="0.35">
      <c r="A84" s="30">
        <f>A65</f>
        <v>1</v>
      </c>
      <c r="B84" s="31">
        <f>B65</f>
        <v>4</v>
      </c>
      <c r="C84" s="213" t="s">
        <v>4</v>
      </c>
      <c r="D84" s="214"/>
      <c r="E84" s="32"/>
      <c r="F84" s="33">
        <f>F73+F83</f>
        <v>1600</v>
      </c>
      <c r="G84" s="33">
        <f t="shared" ref="G84:J84" si="11">G73+G83</f>
        <v>46</v>
      </c>
      <c r="H84" s="33">
        <f t="shared" si="11"/>
        <v>65.95</v>
      </c>
      <c r="I84" s="33">
        <f t="shared" si="11"/>
        <v>183.8</v>
      </c>
      <c r="J84" s="33">
        <f t="shared" si="11"/>
        <v>1528.4</v>
      </c>
      <c r="K84" s="33"/>
    </row>
    <row r="85" spans="1:11" ht="17.399999999999999" customHeight="1" x14ac:dyDescent="0.3">
      <c r="A85" s="178">
        <v>1</v>
      </c>
      <c r="B85" s="179">
        <v>5</v>
      </c>
      <c r="C85" s="180" t="s">
        <v>20</v>
      </c>
      <c r="D85" s="181" t="s">
        <v>21</v>
      </c>
      <c r="E85" s="182" t="s">
        <v>79</v>
      </c>
      <c r="F85" s="183">
        <v>250</v>
      </c>
      <c r="G85" s="183">
        <v>20</v>
      </c>
      <c r="H85" s="183">
        <v>23</v>
      </c>
      <c r="I85" s="184">
        <v>6</v>
      </c>
      <c r="J85" s="183">
        <v>320</v>
      </c>
      <c r="K85" s="169">
        <v>210</v>
      </c>
    </row>
    <row r="86" spans="1:11" x14ac:dyDescent="0.3">
      <c r="A86" s="24"/>
      <c r="B86" s="16"/>
      <c r="C86" s="11"/>
      <c r="D86" s="163"/>
      <c r="E86" s="170"/>
      <c r="F86" s="165"/>
      <c r="G86" s="165"/>
      <c r="H86" s="165"/>
      <c r="I86" s="165"/>
      <c r="J86" s="165"/>
      <c r="K86" s="43"/>
    </row>
    <row r="87" spans="1:11" ht="16.2" customHeight="1" x14ac:dyDescent="0.3">
      <c r="A87" s="24"/>
      <c r="B87" s="16"/>
      <c r="C87" s="11"/>
      <c r="D87" s="166" t="s">
        <v>22</v>
      </c>
      <c r="E87" s="185" t="s">
        <v>59</v>
      </c>
      <c r="F87" s="186">
        <v>200</v>
      </c>
      <c r="G87" s="186">
        <v>0</v>
      </c>
      <c r="H87" s="186">
        <v>1</v>
      </c>
      <c r="I87" s="54">
        <v>15</v>
      </c>
      <c r="J87" s="186">
        <v>62</v>
      </c>
      <c r="K87" s="187">
        <v>376</v>
      </c>
    </row>
    <row r="88" spans="1:11" ht="14.4" customHeight="1" x14ac:dyDescent="0.3">
      <c r="A88" s="24"/>
      <c r="B88" s="16"/>
      <c r="C88" s="11"/>
      <c r="D88" s="166" t="s">
        <v>23</v>
      </c>
      <c r="E88" s="185" t="s">
        <v>47</v>
      </c>
      <c r="F88" s="186">
        <v>40</v>
      </c>
      <c r="G88" s="186">
        <v>2</v>
      </c>
      <c r="H88" s="186">
        <v>1</v>
      </c>
      <c r="I88" s="54">
        <v>13</v>
      </c>
      <c r="J88" s="186">
        <v>62</v>
      </c>
      <c r="K88" s="188" t="s">
        <v>38</v>
      </c>
    </row>
    <row r="89" spans="1:11" x14ac:dyDescent="0.3">
      <c r="A89" s="24"/>
      <c r="B89" s="16"/>
      <c r="C89" s="11"/>
      <c r="D89" s="166" t="s">
        <v>24</v>
      </c>
      <c r="E89" s="170"/>
      <c r="F89" s="165"/>
      <c r="G89" s="165"/>
      <c r="H89" s="165"/>
      <c r="I89" s="165"/>
      <c r="J89" s="165"/>
      <c r="K89" s="43"/>
    </row>
    <row r="90" spans="1:11" ht="15" customHeight="1" x14ac:dyDescent="0.3">
      <c r="A90" s="24"/>
      <c r="B90" s="16"/>
      <c r="C90" s="11"/>
      <c r="D90" s="189" t="s">
        <v>78</v>
      </c>
      <c r="E90" s="185" t="s">
        <v>76</v>
      </c>
      <c r="F90" s="186">
        <v>25</v>
      </c>
      <c r="G90" s="186">
        <v>5</v>
      </c>
      <c r="H90" s="186">
        <v>7</v>
      </c>
      <c r="I90" s="54">
        <v>0</v>
      </c>
      <c r="J90" s="186">
        <v>80</v>
      </c>
      <c r="K90" s="187">
        <v>15</v>
      </c>
    </row>
    <row r="91" spans="1:11" ht="20.399999999999999" customHeight="1" thickBot="1" x14ac:dyDescent="0.35">
      <c r="A91" s="24"/>
      <c r="B91" s="16"/>
      <c r="C91" s="11"/>
      <c r="D91" s="89" t="s">
        <v>78</v>
      </c>
      <c r="E91" s="185" t="s">
        <v>77</v>
      </c>
      <c r="F91" s="186">
        <v>20</v>
      </c>
      <c r="G91" s="186">
        <v>4.5999999999999996</v>
      </c>
      <c r="H91" s="186">
        <v>0.24</v>
      </c>
      <c r="I91" s="54">
        <v>10.66</v>
      </c>
      <c r="J91" s="186">
        <v>63.2</v>
      </c>
      <c r="K91" s="50">
        <v>131</v>
      </c>
    </row>
    <row r="92" spans="1:11" x14ac:dyDescent="0.3">
      <c r="A92" s="24"/>
      <c r="B92" s="16"/>
      <c r="C92" s="11"/>
      <c r="D92" s="163"/>
      <c r="E92" s="170"/>
      <c r="F92" s="165"/>
      <c r="G92" s="165"/>
      <c r="H92" s="165"/>
      <c r="I92" s="165"/>
      <c r="J92" s="165"/>
      <c r="K92" s="43"/>
    </row>
    <row r="93" spans="1:11" x14ac:dyDescent="0.3">
      <c r="A93" s="25"/>
      <c r="B93" s="18"/>
      <c r="C93" s="8"/>
      <c r="D93" s="171" t="s">
        <v>33</v>
      </c>
      <c r="E93" s="172"/>
      <c r="F93" s="173">
        <f>SUM(F85:F92)</f>
        <v>535</v>
      </c>
      <c r="G93" s="173">
        <f t="shared" ref="G93:J93" si="12">SUM(G85:G92)</f>
        <v>31.6</v>
      </c>
      <c r="H93" s="173">
        <f t="shared" si="12"/>
        <v>32.24</v>
      </c>
      <c r="I93" s="173">
        <f t="shared" si="12"/>
        <v>44.66</v>
      </c>
      <c r="J93" s="173">
        <f t="shared" si="12"/>
        <v>587.20000000000005</v>
      </c>
      <c r="K93" s="26"/>
    </row>
    <row r="94" spans="1:11" ht="16.2" customHeight="1" x14ac:dyDescent="0.3">
      <c r="A94" s="174">
        <f>A85</f>
        <v>1</v>
      </c>
      <c r="B94" s="175">
        <f>B85</f>
        <v>5</v>
      </c>
      <c r="C94" s="176" t="s">
        <v>25</v>
      </c>
      <c r="D94" s="166" t="s">
        <v>26</v>
      </c>
      <c r="E94" s="55" t="s">
        <v>80</v>
      </c>
      <c r="F94" s="56">
        <v>100</v>
      </c>
      <c r="G94" s="56">
        <v>1</v>
      </c>
      <c r="H94" s="56">
        <v>5</v>
      </c>
      <c r="I94" s="117">
        <v>8</v>
      </c>
      <c r="J94" s="56">
        <v>85</v>
      </c>
      <c r="K94" s="58">
        <v>52</v>
      </c>
    </row>
    <row r="95" spans="1:11" ht="17.399999999999999" customHeight="1" x14ac:dyDescent="0.3">
      <c r="A95" s="24"/>
      <c r="B95" s="16"/>
      <c r="C95" s="11"/>
      <c r="D95" s="166" t="s">
        <v>27</v>
      </c>
      <c r="E95" s="185" t="s">
        <v>81</v>
      </c>
      <c r="F95" s="186">
        <v>250</v>
      </c>
      <c r="G95" s="186">
        <v>14</v>
      </c>
      <c r="H95" s="186">
        <v>15</v>
      </c>
      <c r="I95" s="54">
        <v>33</v>
      </c>
      <c r="J95" s="186">
        <v>329</v>
      </c>
      <c r="K95" s="187">
        <v>106</v>
      </c>
    </row>
    <row r="96" spans="1:11" ht="16.2" customHeight="1" x14ac:dyDescent="0.3">
      <c r="A96" s="24"/>
      <c r="B96" s="16"/>
      <c r="C96" s="11"/>
      <c r="D96" s="166" t="s">
        <v>28</v>
      </c>
      <c r="E96" s="185" t="s">
        <v>82</v>
      </c>
      <c r="F96" s="186">
        <v>90</v>
      </c>
      <c r="G96" s="186">
        <v>14</v>
      </c>
      <c r="H96" s="186">
        <v>5</v>
      </c>
      <c r="I96" s="54">
        <v>9</v>
      </c>
      <c r="J96" s="186">
        <v>139</v>
      </c>
      <c r="K96" s="187">
        <v>295</v>
      </c>
    </row>
    <row r="97" spans="1:11" ht="14.4" customHeight="1" x14ac:dyDescent="0.3">
      <c r="A97" s="24"/>
      <c r="B97" s="16"/>
      <c r="C97" s="11"/>
      <c r="D97" s="166" t="s">
        <v>29</v>
      </c>
      <c r="E97" s="185" t="s">
        <v>83</v>
      </c>
      <c r="F97" s="186">
        <v>180</v>
      </c>
      <c r="G97" s="186">
        <v>3</v>
      </c>
      <c r="H97" s="186">
        <v>5</v>
      </c>
      <c r="I97" s="54">
        <v>12</v>
      </c>
      <c r="J97" s="186">
        <v>117</v>
      </c>
      <c r="K97" s="187">
        <v>139</v>
      </c>
    </row>
    <row r="98" spans="1:11" x14ac:dyDescent="0.3">
      <c r="A98" s="24"/>
      <c r="B98" s="16"/>
      <c r="C98" s="11"/>
      <c r="D98" s="166" t="s">
        <v>30</v>
      </c>
      <c r="E98" s="185" t="s">
        <v>84</v>
      </c>
      <c r="F98" s="186">
        <v>200</v>
      </c>
      <c r="G98" s="186">
        <v>1</v>
      </c>
      <c r="H98" s="186">
        <v>0</v>
      </c>
      <c r="I98" s="54">
        <v>20</v>
      </c>
      <c r="J98" s="186">
        <v>87</v>
      </c>
      <c r="K98" s="187">
        <v>389</v>
      </c>
    </row>
    <row r="99" spans="1:11" ht="16.2" customHeight="1" x14ac:dyDescent="0.3">
      <c r="A99" s="24"/>
      <c r="B99" s="16"/>
      <c r="C99" s="11"/>
      <c r="D99" s="166" t="s">
        <v>31</v>
      </c>
      <c r="E99" s="185" t="s">
        <v>37</v>
      </c>
      <c r="F99" s="186">
        <v>40</v>
      </c>
      <c r="G99" s="186">
        <v>1</v>
      </c>
      <c r="H99" s="186">
        <v>0</v>
      </c>
      <c r="I99" s="54">
        <v>10</v>
      </c>
      <c r="J99" s="186">
        <v>47</v>
      </c>
      <c r="K99" s="188" t="s">
        <v>38</v>
      </c>
    </row>
    <row r="100" spans="1:11" ht="15" customHeight="1" x14ac:dyDescent="0.3">
      <c r="A100" s="24"/>
      <c r="B100" s="16"/>
      <c r="C100" s="11"/>
      <c r="D100" s="166" t="s">
        <v>32</v>
      </c>
      <c r="E100" s="185" t="s">
        <v>47</v>
      </c>
      <c r="F100" s="186">
        <v>40</v>
      </c>
      <c r="G100" s="186">
        <v>3</v>
      </c>
      <c r="H100" s="186">
        <v>0</v>
      </c>
      <c r="I100" s="54">
        <v>13</v>
      </c>
      <c r="J100" s="186">
        <v>70</v>
      </c>
      <c r="K100" s="188" t="s">
        <v>38</v>
      </c>
    </row>
    <row r="101" spans="1:11" x14ac:dyDescent="0.3">
      <c r="A101" s="24"/>
      <c r="B101" s="16"/>
      <c r="C101" s="11"/>
      <c r="D101" s="163"/>
      <c r="E101" s="170"/>
      <c r="F101" s="165"/>
      <c r="G101" s="165"/>
      <c r="H101" s="165"/>
      <c r="I101" s="165"/>
      <c r="J101" s="165"/>
      <c r="K101" s="43"/>
    </row>
    <row r="102" spans="1:11" x14ac:dyDescent="0.3">
      <c r="A102" s="24"/>
      <c r="B102" s="16"/>
      <c r="C102" s="11"/>
      <c r="D102" s="163"/>
      <c r="E102" s="170"/>
      <c r="F102" s="165"/>
      <c r="G102" s="165"/>
      <c r="H102" s="165"/>
      <c r="I102" s="165"/>
      <c r="J102" s="165"/>
      <c r="K102" s="43"/>
    </row>
    <row r="103" spans="1:11" x14ac:dyDescent="0.3">
      <c r="A103" s="25"/>
      <c r="B103" s="18"/>
      <c r="C103" s="8"/>
      <c r="D103" s="171" t="s">
        <v>33</v>
      </c>
      <c r="E103" s="177"/>
      <c r="F103" s="173">
        <f>SUM(F94:F102)</f>
        <v>900</v>
      </c>
      <c r="G103" s="173">
        <f t="shared" ref="G103:J103" si="13">SUM(G94:G102)</f>
        <v>37</v>
      </c>
      <c r="H103" s="173">
        <f t="shared" si="13"/>
        <v>30</v>
      </c>
      <c r="I103" s="173">
        <f t="shared" si="13"/>
        <v>105</v>
      </c>
      <c r="J103" s="173">
        <f t="shared" si="13"/>
        <v>874</v>
      </c>
      <c r="K103" s="26"/>
    </row>
    <row r="104" spans="1:11" ht="15" thickBot="1" x14ac:dyDescent="0.35">
      <c r="A104" s="30">
        <f>A85</f>
        <v>1</v>
      </c>
      <c r="B104" s="31">
        <f>B85</f>
        <v>5</v>
      </c>
      <c r="C104" s="213" t="s">
        <v>4</v>
      </c>
      <c r="D104" s="214"/>
      <c r="E104" s="32"/>
      <c r="F104" s="33">
        <f>F93+F103</f>
        <v>1435</v>
      </c>
      <c r="G104" s="33">
        <f t="shared" ref="G104:J104" si="14">G93+G103</f>
        <v>68.599999999999994</v>
      </c>
      <c r="H104" s="33">
        <f t="shared" si="14"/>
        <v>62.24</v>
      </c>
      <c r="I104" s="33">
        <f t="shared" si="14"/>
        <v>149.66</v>
      </c>
      <c r="J104" s="33">
        <f t="shared" si="14"/>
        <v>1461.2</v>
      </c>
      <c r="K104" s="33"/>
    </row>
    <row r="105" spans="1:11" ht="18.600000000000001" customHeight="1" thickBot="1" x14ac:dyDescent="0.35">
      <c r="A105" s="178">
        <v>2</v>
      </c>
      <c r="B105" s="179">
        <v>1</v>
      </c>
      <c r="C105" s="180" t="s">
        <v>20</v>
      </c>
      <c r="D105" s="181" t="s">
        <v>21</v>
      </c>
      <c r="E105" s="182" t="s">
        <v>85</v>
      </c>
      <c r="F105" s="190">
        <v>25</v>
      </c>
      <c r="G105" s="191">
        <v>5.8</v>
      </c>
      <c r="H105" s="191">
        <v>8.5</v>
      </c>
      <c r="I105" s="192">
        <v>0.03</v>
      </c>
      <c r="J105" s="193">
        <v>99.8</v>
      </c>
      <c r="K105" s="169">
        <v>15</v>
      </c>
    </row>
    <row r="106" spans="1:11" ht="16.2" customHeight="1" x14ac:dyDescent="0.3">
      <c r="A106" s="24"/>
      <c r="B106" s="16"/>
      <c r="C106" s="11"/>
      <c r="D106" s="181" t="s">
        <v>21</v>
      </c>
      <c r="E106" s="185" t="s">
        <v>86</v>
      </c>
      <c r="F106" s="194">
        <v>230</v>
      </c>
      <c r="G106" s="195">
        <v>8</v>
      </c>
      <c r="H106" s="195">
        <v>14.3</v>
      </c>
      <c r="I106" s="100">
        <v>62.4</v>
      </c>
      <c r="J106" s="196">
        <v>412.7</v>
      </c>
      <c r="K106" s="187">
        <v>173</v>
      </c>
    </row>
    <row r="107" spans="1:11" ht="15.6" customHeight="1" x14ac:dyDescent="0.3">
      <c r="A107" s="24"/>
      <c r="B107" s="16"/>
      <c r="C107" s="11"/>
      <c r="D107" s="166" t="s">
        <v>22</v>
      </c>
      <c r="E107" s="185" t="s">
        <v>52</v>
      </c>
      <c r="F107" s="194">
        <v>200</v>
      </c>
      <c r="G107" s="195">
        <v>3.17</v>
      </c>
      <c r="H107" s="195">
        <v>2.68</v>
      </c>
      <c r="I107" s="100">
        <v>15.95</v>
      </c>
      <c r="J107" s="196">
        <v>100.6</v>
      </c>
      <c r="K107" s="187">
        <v>379</v>
      </c>
    </row>
    <row r="108" spans="1:11" ht="13.2" customHeight="1" thickBot="1" x14ac:dyDescent="0.35">
      <c r="A108" s="24"/>
      <c r="B108" s="16"/>
      <c r="C108" s="11"/>
      <c r="D108" s="166" t="s">
        <v>23</v>
      </c>
      <c r="E108" s="185" t="s">
        <v>37</v>
      </c>
      <c r="F108" s="194">
        <v>40</v>
      </c>
      <c r="G108" s="195">
        <v>2</v>
      </c>
      <c r="H108" s="195">
        <v>0.2</v>
      </c>
      <c r="I108" s="100">
        <v>13.12</v>
      </c>
      <c r="J108" s="196">
        <v>63</v>
      </c>
      <c r="K108" s="188" t="s">
        <v>38</v>
      </c>
    </row>
    <row r="109" spans="1:11" x14ac:dyDescent="0.3">
      <c r="A109" s="24"/>
      <c r="B109" s="16"/>
      <c r="C109" s="11"/>
      <c r="D109" s="166" t="s">
        <v>24</v>
      </c>
      <c r="E109" s="182" t="s">
        <v>40</v>
      </c>
      <c r="F109" s="190">
        <v>200</v>
      </c>
      <c r="G109" s="191">
        <v>0.4</v>
      </c>
      <c r="H109" s="191">
        <v>0.4</v>
      </c>
      <c r="I109" s="192">
        <v>9.8000000000000007</v>
      </c>
      <c r="J109" s="193">
        <v>44.4</v>
      </c>
      <c r="K109" s="169">
        <v>338</v>
      </c>
    </row>
    <row r="110" spans="1:11" x14ac:dyDescent="0.3">
      <c r="A110" s="24"/>
      <c r="B110" s="16"/>
      <c r="C110" s="11"/>
      <c r="D110" s="163"/>
      <c r="E110" s="170"/>
      <c r="F110" s="165"/>
      <c r="G110" s="165"/>
      <c r="H110" s="165"/>
      <c r="I110" s="165"/>
      <c r="J110" s="165"/>
      <c r="K110" s="43"/>
    </row>
    <row r="111" spans="1:11" x14ac:dyDescent="0.3">
      <c r="A111" s="24"/>
      <c r="B111" s="16"/>
      <c r="C111" s="11"/>
      <c r="D111" s="163"/>
      <c r="E111" s="170"/>
      <c r="F111" s="165"/>
      <c r="G111" s="165"/>
      <c r="H111" s="165"/>
      <c r="I111" s="165"/>
      <c r="J111" s="165"/>
      <c r="K111" s="43"/>
    </row>
    <row r="112" spans="1:11" x14ac:dyDescent="0.3">
      <c r="A112" s="25"/>
      <c r="B112" s="18"/>
      <c r="C112" s="8"/>
      <c r="D112" s="171" t="s">
        <v>33</v>
      </c>
      <c r="E112" s="172"/>
      <c r="F112" s="173">
        <f>SUM(F105:F111)</f>
        <v>695</v>
      </c>
      <c r="G112" s="173">
        <f t="shared" ref="G112:J112" si="15">SUM(G105:G111)</f>
        <v>19.369999999999997</v>
      </c>
      <c r="H112" s="173">
        <f t="shared" si="15"/>
        <v>26.08</v>
      </c>
      <c r="I112" s="173">
        <f t="shared" si="15"/>
        <v>101.3</v>
      </c>
      <c r="J112" s="173">
        <f t="shared" si="15"/>
        <v>720.5</v>
      </c>
      <c r="K112" s="26"/>
    </row>
    <row r="113" spans="1:11" ht="17.399999999999999" customHeight="1" x14ac:dyDescent="0.3">
      <c r="A113" s="174">
        <f>A105</f>
        <v>2</v>
      </c>
      <c r="B113" s="175">
        <f>B105</f>
        <v>1</v>
      </c>
      <c r="C113" s="176" t="s">
        <v>25</v>
      </c>
      <c r="D113" s="166" t="s">
        <v>26</v>
      </c>
      <c r="E113" s="55" t="s">
        <v>64</v>
      </c>
      <c r="F113" s="103">
        <v>55</v>
      </c>
      <c r="G113" s="104">
        <v>0.4</v>
      </c>
      <c r="H113" s="104">
        <v>2</v>
      </c>
      <c r="I113" s="155">
        <v>1.6</v>
      </c>
      <c r="J113" s="106">
        <v>44.4</v>
      </c>
      <c r="K113" s="58">
        <v>24</v>
      </c>
    </row>
    <row r="114" spans="1:11" ht="13.2" customHeight="1" x14ac:dyDescent="0.3">
      <c r="A114" s="24"/>
      <c r="B114" s="16"/>
      <c r="C114" s="11"/>
      <c r="D114" s="166" t="s">
        <v>27</v>
      </c>
      <c r="E114" s="185" t="s">
        <v>87</v>
      </c>
      <c r="F114" s="194">
        <v>250</v>
      </c>
      <c r="G114" s="195">
        <v>2</v>
      </c>
      <c r="H114" s="195">
        <v>3</v>
      </c>
      <c r="I114" s="100">
        <v>16</v>
      </c>
      <c r="J114" s="196">
        <v>102</v>
      </c>
      <c r="K114" s="187">
        <v>84</v>
      </c>
    </row>
    <row r="115" spans="1:11" ht="15" customHeight="1" x14ac:dyDescent="0.3">
      <c r="A115" s="24"/>
      <c r="B115" s="16"/>
      <c r="C115" s="11"/>
      <c r="D115" s="166" t="s">
        <v>28</v>
      </c>
      <c r="E115" s="185" t="s">
        <v>88</v>
      </c>
      <c r="F115" s="194">
        <v>90</v>
      </c>
      <c r="G115" s="195">
        <v>14.8</v>
      </c>
      <c r="H115" s="195">
        <v>14.7</v>
      </c>
      <c r="I115" s="100">
        <v>0.16900000000000001</v>
      </c>
      <c r="J115" s="196">
        <v>191.97200000000001</v>
      </c>
      <c r="K115" s="187">
        <v>293</v>
      </c>
    </row>
    <row r="116" spans="1:11" ht="13.8" customHeight="1" x14ac:dyDescent="0.3">
      <c r="A116" s="24"/>
      <c r="B116" s="16"/>
      <c r="C116" s="11"/>
      <c r="D116" s="166" t="s">
        <v>29</v>
      </c>
      <c r="E116" s="185" t="s">
        <v>89</v>
      </c>
      <c r="F116" s="194">
        <v>180</v>
      </c>
      <c r="G116" s="195">
        <v>6.8</v>
      </c>
      <c r="H116" s="195">
        <v>4.0999999999999996</v>
      </c>
      <c r="I116" s="100">
        <v>43</v>
      </c>
      <c r="J116" s="196">
        <v>239</v>
      </c>
      <c r="K116" s="187">
        <v>203</v>
      </c>
    </row>
    <row r="117" spans="1:11" ht="13.8" customHeight="1" x14ac:dyDescent="0.3">
      <c r="A117" s="24"/>
      <c r="B117" s="16"/>
      <c r="C117" s="11"/>
      <c r="D117" s="166" t="s">
        <v>30</v>
      </c>
      <c r="E117" s="185" t="s">
        <v>90</v>
      </c>
      <c r="F117" s="194">
        <v>200</v>
      </c>
      <c r="G117" s="195">
        <v>0.22</v>
      </c>
      <c r="H117" s="195"/>
      <c r="I117" s="100">
        <v>19.43</v>
      </c>
      <c r="J117" s="196">
        <v>78.599999999999994</v>
      </c>
      <c r="K117" s="187">
        <v>343</v>
      </c>
    </row>
    <row r="118" spans="1:11" ht="14.4" customHeight="1" x14ac:dyDescent="0.3">
      <c r="A118" s="24"/>
      <c r="B118" s="16"/>
      <c r="C118" s="11"/>
      <c r="D118" s="166" t="s">
        <v>31</v>
      </c>
      <c r="E118" s="185" t="s">
        <v>37</v>
      </c>
      <c r="F118" s="194">
        <v>40</v>
      </c>
      <c r="G118" s="195">
        <v>1.52</v>
      </c>
      <c r="H118" s="195">
        <v>0.16</v>
      </c>
      <c r="I118" s="100">
        <v>9.84</v>
      </c>
      <c r="J118" s="196">
        <v>46.88</v>
      </c>
      <c r="K118" s="188" t="s">
        <v>38</v>
      </c>
    </row>
    <row r="119" spans="1:11" ht="15" customHeight="1" x14ac:dyDescent="0.3">
      <c r="A119" s="24"/>
      <c r="B119" s="16"/>
      <c r="C119" s="11"/>
      <c r="D119" s="166" t="s">
        <v>32</v>
      </c>
      <c r="E119" s="185" t="s">
        <v>47</v>
      </c>
      <c r="F119" s="194">
        <v>40</v>
      </c>
      <c r="G119" s="195">
        <v>2.64</v>
      </c>
      <c r="H119" s="195">
        <v>0.48</v>
      </c>
      <c r="I119" s="100">
        <v>13.68</v>
      </c>
      <c r="J119" s="196">
        <v>69.599999999999994</v>
      </c>
      <c r="K119" s="188" t="s">
        <v>38</v>
      </c>
    </row>
    <row r="120" spans="1:11" x14ac:dyDescent="0.3">
      <c r="A120" s="24"/>
      <c r="B120" s="16"/>
      <c r="C120" s="11"/>
      <c r="D120" s="163"/>
      <c r="E120" s="170"/>
      <c r="F120" s="165"/>
      <c r="G120" s="165"/>
      <c r="H120" s="165"/>
      <c r="I120" s="165"/>
      <c r="J120" s="165"/>
      <c r="K120" s="43"/>
    </row>
    <row r="121" spans="1:11" x14ac:dyDescent="0.3">
      <c r="A121" s="24"/>
      <c r="B121" s="16"/>
      <c r="C121" s="11"/>
      <c r="D121" s="163"/>
      <c r="E121" s="170"/>
      <c r="F121" s="165"/>
      <c r="G121" s="165"/>
      <c r="H121" s="165"/>
      <c r="I121" s="165"/>
      <c r="J121" s="165"/>
      <c r="K121" s="43"/>
    </row>
    <row r="122" spans="1:11" x14ac:dyDescent="0.3">
      <c r="A122" s="25"/>
      <c r="B122" s="18"/>
      <c r="C122" s="8"/>
      <c r="D122" s="171" t="s">
        <v>33</v>
      </c>
      <c r="E122" s="177"/>
      <c r="F122" s="173">
        <f>SUM(F113:F121)</f>
        <v>855</v>
      </c>
      <c r="G122" s="173">
        <f t="shared" ref="G122:J122" si="16">SUM(G113:G121)</f>
        <v>28.38</v>
      </c>
      <c r="H122" s="173">
        <f t="shared" si="16"/>
        <v>24.439999999999998</v>
      </c>
      <c r="I122" s="173">
        <f t="shared" si="16"/>
        <v>103.71900000000002</v>
      </c>
      <c r="J122" s="173">
        <f t="shared" si="16"/>
        <v>772.45200000000011</v>
      </c>
      <c r="K122" s="26"/>
    </row>
    <row r="123" spans="1:11" ht="15" thickBot="1" x14ac:dyDescent="0.35">
      <c r="A123" s="30">
        <f>A105</f>
        <v>2</v>
      </c>
      <c r="B123" s="31">
        <f>B105</f>
        <v>1</v>
      </c>
      <c r="C123" s="213" t="s">
        <v>4</v>
      </c>
      <c r="D123" s="214"/>
      <c r="E123" s="32"/>
      <c r="F123" s="33">
        <f>F112+F122</f>
        <v>1550</v>
      </c>
      <c r="G123" s="33">
        <f t="shared" ref="G123:J123" si="17">G112+G122</f>
        <v>47.75</v>
      </c>
      <c r="H123" s="33">
        <f t="shared" si="17"/>
        <v>50.519999999999996</v>
      </c>
      <c r="I123" s="33">
        <f t="shared" si="17"/>
        <v>205.01900000000001</v>
      </c>
      <c r="J123" s="33">
        <f t="shared" si="17"/>
        <v>1492.9520000000002</v>
      </c>
      <c r="K123" s="33"/>
    </row>
    <row r="124" spans="1:11" ht="16.8" customHeight="1" thickBot="1" x14ac:dyDescent="0.35">
      <c r="A124" s="15">
        <v>2</v>
      </c>
      <c r="B124" s="16">
        <v>2</v>
      </c>
      <c r="C124" s="180" t="s">
        <v>20</v>
      </c>
      <c r="D124" s="181" t="s">
        <v>21</v>
      </c>
      <c r="E124" s="182" t="s">
        <v>91</v>
      </c>
      <c r="F124" s="183">
        <v>180</v>
      </c>
      <c r="G124" s="183">
        <v>4</v>
      </c>
      <c r="H124" s="183">
        <v>6</v>
      </c>
      <c r="I124" s="184">
        <v>30</v>
      </c>
      <c r="J124" s="183">
        <v>190</v>
      </c>
      <c r="K124" s="169">
        <v>175</v>
      </c>
    </row>
    <row r="125" spans="1:11" ht="15.6" customHeight="1" x14ac:dyDescent="0.3">
      <c r="A125" s="15"/>
      <c r="B125" s="16"/>
      <c r="C125" s="11"/>
      <c r="D125" s="181" t="s">
        <v>21</v>
      </c>
      <c r="E125" s="185" t="s">
        <v>92</v>
      </c>
      <c r="F125" s="186">
        <v>90</v>
      </c>
      <c r="G125" s="186">
        <v>8</v>
      </c>
      <c r="H125" s="186">
        <v>11</v>
      </c>
      <c r="I125" s="54">
        <v>9</v>
      </c>
      <c r="J125" s="186">
        <v>166</v>
      </c>
      <c r="K125" s="187">
        <v>237</v>
      </c>
    </row>
    <row r="126" spans="1:11" ht="16.8" customHeight="1" thickBot="1" x14ac:dyDescent="0.35">
      <c r="A126" s="15"/>
      <c r="B126" s="16"/>
      <c r="C126" s="11"/>
      <c r="D126" s="107" t="s">
        <v>26</v>
      </c>
      <c r="E126" s="185" t="s">
        <v>93</v>
      </c>
      <c r="F126" s="186">
        <v>55</v>
      </c>
      <c r="G126" s="186">
        <v>0.44</v>
      </c>
      <c r="H126" s="186">
        <v>0.44</v>
      </c>
      <c r="I126" s="54">
        <v>9.8000000000000007</v>
      </c>
      <c r="J126" s="186">
        <v>44.4</v>
      </c>
      <c r="K126" s="187">
        <v>71</v>
      </c>
    </row>
    <row r="127" spans="1:11" ht="16.8" customHeight="1" thickBot="1" x14ac:dyDescent="0.35">
      <c r="A127" s="15"/>
      <c r="B127" s="16"/>
      <c r="C127" s="11"/>
      <c r="D127" s="107" t="s">
        <v>26</v>
      </c>
      <c r="E127" s="185" t="s">
        <v>98</v>
      </c>
      <c r="F127" s="186">
        <v>25</v>
      </c>
      <c r="G127" s="186">
        <v>5.8</v>
      </c>
      <c r="H127" s="186">
        <v>8.5</v>
      </c>
      <c r="I127" s="54">
        <v>0.03</v>
      </c>
      <c r="J127" s="169">
        <v>100</v>
      </c>
      <c r="K127" s="187">
        <v>15</v>
      </c>
    </row>
    <row r="128" spans="1:11" ht="15" customHeight="1" x14ac:dyDescent="0.3">
      <c r="A128" s="15"/>
      <c r="B128" s="16"/>
      <c r="C128" s="11"/>
      <c r="D128" s="166" t="s">
        <v>22</v>
      </c>
      <c r="E128" s="185" t="s">
        <v>46</v>
      </c>
      <c r="F128" s="186">
        <v>200</v>
      </c>
      <c r="G128" s="186">
        <v>1</v>
      </c>
      <c r="H128" s="186">
        <v>0</v>
      </c>
      <c r="I128" s="54">
        <v>15</v>
      </c>
      <c r="J128" s="186">
        <v>62</v>
      </c>
      <c r="K128" s="187">
        <v>377</v>
      </c>
    </row>
    <row r="129" spans="1:11" ht="14.4" customHeight="1" x14ac:dyDescent="0.3">
      <c r="A129" s="15"/>
      <c r="B129" s="16"/>
      <c r="C129" s="11"/>
      <c r="D129" s="166" t="s">
        <v>23</v>
      </c>
      <c r="E129" s="185" t="s">
        <v>47</v>
      </c>
      <c r="F129" s="186">
        <v>40</v>
      </c>
      <c r="G129" s="186">
        <v>2</v>
      </c>
      <c r="H129" s="186">
        <v>0</v>
      </c>
      <c r="I129" s="54">
        <v>13</v>
      </c>
      <c r="J129" s="186">
        <v>63</v>
      </c>
      <c r="K129" s="188" t="s">
        <v>38</v>
      </c>
    </row>
    <row r="130" spans="1:11" x14ac:dyDescent="0.3">
      <c r="A130" s="15"/>
      <c r="B130" s="16"/>
      <c r="C130" s="11"/>
      <c r="D130" s="166" t="s">
        <v>24</v>
      </c>
      <c r="E130" s="170"/>
      <c r="F130" s="165"/>
      <c r="G130" s="165"/>
      <c r="H130" s="165"/>
      <c r="I130" s="165"/>
      <c r="J130" s="165"/>
      <c r="K130" s="43"/>
    </row>
    <row r="131" spans="1:11" x14ac:dyDescent="0.3">
      <c r="A131" s="15"/>
      <c r="B131" s="16"/>
      <c r="C131" s="11"/>
      <c r="D131" s="163"/>
      <c r="E131" s="170"/>
      <c r="F131" s="165"/>
      <c r="G131" s="165"/>
      <c r="H131" s="165"/>
      <c r="I131" s="165"/>
      <c r="J131" s="165"/>
      <c r="K131" s="43"/>
    </row>
    <row r="132" spans="1:11" x14ac:dyDescent="0.3">
      <c r="A132" s="15"/>
      <c r="B132" s="16"/>
      <c r="C132" s="11"/>
      <c r="D132" s="163"/>
      <c r="E132" s="170"/>
      <c r="F132" s="165"/>
      <c r="G132" s="165"/>
      <c r="H132" s="165"/>
      <c r="I132" s="165"/>
      <c r="J132" s="165"/>
      <c r="K132" s="43"/>
    </row>
    <row r="133" spans="1:11" x14ac:dyDescent="0.3">
      <c r="A133" s="17"/>
      <c r="B133" s="18"/>
      <c r="C133" s="8"/>
      <c r="D133" s="171" t="s">
        <v>33</v>
      </c>
      <c r="E133" s="172"/>
      <c r="F133" s="173">
        <f>SUM(F124:F132)</f>
        <v>590</v>
      </c>
      <c r="G133" s="173">
        <f t="shared" ref="G133:J133" si="18">SUM(G124:G132)</f>
        <v>21.24</v>
      </c>
      <c r="H133" s="173">
        <f t="shared" si="18"/>
        <v>25.94</v>
      </c>
      <c r="I133" s="173">
        <f t="shared" si="18"/>
        <v>76.83</v>
      </c>
      <c r="J133" s="173">
        <f t="shared" si="18"/>
        <v>625.4</v>
      </c>
      <c r="K133" s="26"/>
    </row>
    <row r="134" spans="1:11" ht="16.8" customHeight="1" x14ac:dyDescent="0.3">
      <c r="A134" s="175">
        <f>A124</f>
        <v>2</v>
      </c>
      <c r="B134" s="175">
        <f>B124</f>
        <v>2</v>
      </c>
      <c r="C134" s="176" t="s">
        <v>25</v>
      </c>
      <c r="D134" s="166" t="s">
        <v>26</v>
      </c>
      <c r="E134" s="55" t="s">
        <v>94</v>
      </c>
      <c r="F134" s="56">
        <v>100</v>
      </c>
      <c r="G134" s="56">
        <v>2.5</v>
      </c>
      <c r="H134" s="56">
        <v>8</v>
      </c>
      <c r="I134" s="117">
        <v>30</v>
      </c>
      <c r="J134" s="56">
        <v>190</v>
      </c>
      <c r="K134" s="58">
        <v>67</v>
      </c>
    </row>
    <row r="135" spans="1:11" ht="16.8" customHeight="1" x14ac:dyDescent="0.3">
      <c r="A135" s="15"/>
      <c r="B135" s="16"/>
      <c r="C135" s="11"/>
      <c r="D135" s="166" t="s">
        <v>27</v>
      </c>
      <c r="E135" s="185" t="s">
        <v>95</v>
      </c>
      <c r="F135" s="186">
        <v>250</v>
      </c>
      <c r="G135" s="186">
        <v>8</v>
      </c>
      <c r="H135" s="186">
        <v>8</v>
      </c>
      <c r="I135" s="54">
        <v>23</v>
      </c>
      <c r="J135" s="186">
        <v>208</v>
      </c>
      <c r="K135" s="187">
        <v>113</v>
      </c>
    </row>
    <row r="136" spans="1:11" ht="18.600000000000001" customHeight="1" x14ac:dyDescent="0.3">
      <c r="A136" s="15"/>
      <c r="B136" s="16"/>
      <c r="C136" s="11"/>
      <c r="D136" s="166" t="s">
        <v>28</v>
      </c>
      <c r="E136" s="185" t="s">
        <v>96</v>
      </c>
      <c r="F136" s="186">
        <v>90</v>
      </c>
      <c r="G136" s="186">
        <v>15</v>
      </c>
      <c r="H136" s="186">
        <v>14</v>
      </c>
      <c r="I136" s="54">
        <v>1</v>
      </c>
      <c r="J136" s="186">
        <v>192</v>
      </c>
      <c r="K136" s="187">
        <v>293</v>
      </c>
    </row>
    <row r="137" spans="1:11" ht="21" customHeight="1" x14ac:dyDescent="0.3">
      <c r="A137" s="15"/>
      <c r="B137" s="16"/>
      <c r="C137" s="11"/>
      <c r="D137" s="166" t="s">
        <v>29</v>
      </c>
      <c r="E137" s="185" t="s">
        <v>83</v>
      </c>
      <c r="F137" s="186">
        <v>180</v>
      </c>
      <c r="G137" s="186">
        <v>3</v>
      </c>
      <c r="H137" s="186">
        <v>5</v>
      </c>
      <c r="I137" s="54">
        <v>13</v>
      </c>
      <c r="J137" s="186">
        <v>117</v>
      </c>
      <c r="K137" s="187">
        <v>139</v>
      </c>
    </row>
    <row r="138" spans="1:11" ht="17.399999999999999" customHeight="1" x14ac:dyDescent="0.3">
      <c r="A138" s="15"/>
      <c r="B138" s="16"/>
      <c r="C138" s="11"/>
      <c r="D138" s="166" t="s">
        <v>30</v>
      </c>
      <c r="E138" s="185" t="s">
        <v>97</v>
      </c>
      <c r="F138" s="186">
        <v>200</v>
      </c>
      <c r="G138" s="186">
        <v>0</v>
      </c>
      <c r="H138" s="186">
        <v>0</v>
      </c>
      <c r="I138" s="54">
        <v>25</v>
      </c>
      <c r="J138" s="186">
        <v>99</v>
      </c>
      <c r="K138" s="187">
        <v>349</v>
      </c>
    </row>
    <row r="139" spans="1:11" ht="17.399999999999999" customHeight="1" x14ac:dyDescent="0.3">
      <c r="A139" s="15"/>
      <c r="B139" s="16"/>
      <c r="C139" s="11"/>
      <c r="D139" s="166" t="s">
        <v>31</v>
      </c>
      <c r="E139" s="185" t="s">
        <v>37</v>
      </c>
      <c r="F139" s="186">
        <v>40</v>
      </c>
      <c r="G139" s="186">
        <v>2</v>
      </c>
      <c r="H139" s="186">
        <v>0</v>
      </c>
      <c r="I139" s="54">
        <v>10</v>
      </c>
      <c r="J139" s="186">
        <v>47</v>
      </c>
      <c r="K139" s="188" t="s">
        <v>38</v>
      </c>
    </row>
    <row r="140" spans="1:11" ht="18" customHeight="1" x14ac:dyDescent="0.3">
      <c r="A140" s="15"/>
      <c r="B140" s="16"/>
      <c r="C140" s="11"/>
      <c r="D140" s="166" t="s">
        <v>32</v>
      </c>
      <c r="E140" s="185" t="s">
        <v>47</v>
      </c>
      <c r="F140" s="186">
        <v>40</v>
      </c>
      <c r="G140" s="186">
        <v>2</v>
      </c>
      <c r="H140" s="186">
        <v>0</v>
      </c>
      <c r="I140" s="54">
        <v>14</v>
      </c>
      <c r="J140" s="186">
        <v>70</v>
      </c>
      <c r="K140" s="188" t="s">
        <v>38</v>
      </c>
    </row>
    <row r="141" spans="1:11" x14ac:dyDescent="0.3">
      <c r="A141" s="15"/>
      <c r="B141" s="16"/>
      <c r="C141" s="11"/>
      <c r="D141" s="163"/>
      <c r="E141" s="170"/>
      <c r="F141" s="165"/>
      <c r="G141" s="165"/>
      <c r="H141" s="165"/>
      <c r="I141" s="165"/>
      <c r="J141" s="165"/>
      <c r="K141" s="43"/>
    </row>
    <row r="142" spans="1:11" x14ac:dyDescent="0.3">
      <c r="A142" s="15"/>
      <c r="B142" s="16"/>
      <c r="C142" s="11"/>
      <c r="D142" s="163"/>
      <c r="E142" s="170"/>
      <c r="F142" s="165"/>
      <c r="G142" s="165"/>
      <c r="H142" s="165"/>
      <c r="I142" s="165"/>
      <c r="J142" s="165"/>
      <c r="K142" s="43"/>
    </row>
    <row r="143" spans="1:11" x14ac:dyDescent="0.3">
      <c r="A143" s="17"/>
      <c r="B143" s="18"/>
      <c r="C143" s="8"/>
      <c r="D143" s="171" t="s">
        <v>33</v>
      </c>
      <c r="E143" s="177"/>
      <c r="F143" s="173">
        <f>SUM(F134:F142)</f>
        <v>900</v>
      </c>
      <c r="G143" s="173">
        <f t="shared" ref="G143:J143" si="19">SUM(G134:G142)</f>
        <v>32.5</v>
      </c>
      <c r="H143" s="173">
        <f t="shared" si="19"/>
        <v>35</v>
      </c>
      <c r="I143" s="173">
        <f t="shared" si="19"/>
        <v>116</v>
      </c>
      <c r="J143" s="173">
        <f t="shared" si="19"/>
        <v>923</v>
      </c>
      <c r="K143" s="26"/>
    </row>
    <row r="144" spans="1:11" ht="15" thickBot="1" x14ac:dyDescent="0.35">
      <c r="A144" s="197">
        <f>A124</f>
        <v>2</v>
      </c>
      <c r="B144" s="197">
        <f>B124</f>
        <v>2</v>
      </c>
      <c r="C144" s="213" t="s">
        <v>4</v>
      </c>
      <c r="D144" s="214"/>
      <c r="E144" s="32"/>
      <c r="F144" s="33">
        <f>F133+F143</f>
        <v>1490</v>
      </c>
      <c r="G144" s="33">
        <f t="shared" ref="G144:J144" si="20">G133+G143</f>
        <v>53.739999999999995</v>
      </c>
      <c r="H144" s="33">
        <f t="shared" si="20"/>
        <v>60.94</v>
      </c>
      <c r="I144" s="33">
        <f t="shared" si="20"/>
        <v>192.82999999999998</v>
      </c>
      <c r="J144" s="33">
        <f t="shared" si="20"/>
        <v>1548.4</v>
      </c>
      <c r="K144" s="33"/>
    </row>
    <row r="145" spans="1:11" ht="19.2" customHeight="1" x14ac:dyDescent="0.3">
      <c r="A145" s="24">
        <v>2</v>
      </c>
      <c r="B145" s="16">
        <v>3</v>
      </c>
      <c r="C145" s="11" t="s">
        <v>20</v>
      </c>
      <c r="D145" s="181" t="s">
        <v>21</v>
      </c>
      <c r="E145" s="182" t="s">
        <v>100</v>
      </c>
      <c r="F145" s="183">
        <v>200</v>
      </c>
      <c r="G145" s="183">
        <v>18</v>
      </c>
      <c r="H145" s="183">
        <v>21</v>
      </c>
      <c r="I145" s="184">
        <v>43</v>
      </c>
      <c r="J145" s="183">
        <v>429</v>
      </c>
      <c r="K145" s="163">
        <v>223</v>
      </c>
    </row>
    <row r="146" spans="1:11" ht="18" customHeight="1" x14ac:dyDescent="0.3">
      <c r="A146" s="24"/>
      <c r="B146" s="16"/>
      <c r="C146" s="11"/>
      <c r="D146" s="166" t="s">
        <v>22</v>
      </c>
      <c r="E146" s="198" t="s">
        <v>59</v>
      </c>
      <c r="F146" s="199">
        <v>200</v>
      </c>
      <c r="G146" s="199">
        <v>0.2</v>
      </c>
      <c r="H146" s="199">
        <v>0.05</v>
      </c>
      <c r="I146" s="62">
        <v>15.01</v>
      </c>
      <c r="J146" s="199">
        <v>61.29</v>
      </c>
      <c r="K146" s="163">
        <v>376</v>
      </c>
    </row>
    <row r="147" spans="1:11" ht="15" customHeight="1" x14ac:dyDescent="0.3">
      <c r="A147" s="24"/>
      <c r="B147" s="16"/>
      <c r="C147" s="11"/>
      <c r="D147" s="166" t="s">
        <v>23</v>
      </c>
      <c r="E147" s="198" t="s">
        <v>37</v>
      </c>
      <c r="F147" s="199">
        <v>40</v>
      </c>
      <c r="G147" s="199">
        <v>2</v>
      </c>
      <c r="H147" s="199">
        <v>0</v>
      </c>
      <c r="I147" s="62">
        <v>13</v>
      </c>
      <c r="J147" s="199">
        <v>63</v>
      </c>
      <c r="K147" s="200" t="s">
        <v>38</v>
      </c>
    </row>
    <row r="148" spans="1:11" ht="16.8" customHeight="1" thickBot="1" x14ac:dyDescent="0.35">
      <c r="A148" s="24"/>
      <c r="B148" s="16"/>
      <c r="C148" s="11"/>
      <c r="D148" s="166"/>
      <c r="E148" s="185" t="s">
        <v>99</v>
      </c>
      <c r="F148" s="186">
        <v>30</v>
      </c>
      <c r="G148" s="186">
        <v>2</v>
      </c>
      <c r="H148" s="186">
        <v>0</v>
      </c>
      <c r="I148" s="54">
        <v>11</v>
      </c>
      <c r="J148" s="186">
        <v>52</v>
      </c>
      <c r="K148" s="201"/>
    </row>
    <row r="149" spans="1:11" x14ac:dyDescent="0.3">
      <c r="A149" s="24"/>
      <c r="B149" s="16"/>
      <c r="C149" s="11"/>
      <c r="D149" s="166" t="s">
        <v>24</v>
      </c>
      <c r="E149" s="182" t="s">
        <v>40</v>
      </c>
      <c r="F149" s="183">
        <v>200</v>
      </c>
      <c r="G149" s="183">
        <v>0.4</v>
      </c>
      <c r="H149" s="183">
        <v>0.4</v>
      </c>
      <c r="I149" s="184">
        <v>9.8000000000000007</v>
      </c>
      <c r="J149" s="183">
        <v>44.4</v>
      </c>
      <c r="K149" s="169">
        <v>338</v>
      </c>
    </row>
    <row r="150" spans="1:11" ht="22.8" customHeight="1" x14ac:dyDescent="0.3">
      <c r="A150" s="24"/>
      <c r="B150" s="16"/>
      <c r="C150" s="11"/>
      <c r="D150" s="198" t="s">
        <v>62</v>
      </c>
      <c r="E150" s="202" t="s">
        <v>63</v>
      </c>
      <c r="F150" s="199">
        <v>200</v>
      </c>
      <c r="G150" s="199">
        <v>3</v>
      </c>
      <c r="H150" s="199">
        <v>3.2</v>
      </c>
      <c r="I150" s="62">
        <v>4.7</v>
      </c>
      <c r="J150" s="199">
        <v>60</v>
      </c>
      <c r="K150" s="43"/>
    </row>
    <row r="151" spans="1:11" x14ac:dyDescent="0.3">
      <c r="A151" s="24"/>
      <c r="B151" s="16"/>
      <c r="C151" s="11"/>
      <c r="D151" s="163"/>
      <c r="E151" s="170"/>
      <c r="F151" s="165"/>
      <c r="G151" s="165"/>
      <c r="H151" s="165"/>
      <c r="I151" s="165"/>
      <c r="J151" s="165"/>
      <c r="K151" s="43"/>
    </row>
    <row r="152" spans="1:11" x14ac:dyDescent="0.3">
      <c r="A152" s="25"/>
      <c r="B152" s="18"/>
      <c r="C152" s="8"/>
      <c r="D152" s="171" t="s">
        <v>33</v>
      </c>
      <c r="E152" s="172"/>
      <c r="F152" s="173">
        <f>SUM(F145:F151)</f>
        <v>870</v>
      </c>
      <c r="G152" s="173">
        <f>SUM(G145:G151)</f>
        <v>25.599999999999998</v>
      </c>
      <c r="H152" s="173">
        <f>SUM(H145:H151)</f>
        <v>24.65</v>
      </c>
      <c r="I152" s="173">
        <f>SUM(I145:I151)</f>
        <v>96.509999999999991</v>
      </c>
      <c r="J152" s="173">
        <f>SUM(J145:J151)</f>
        <v>709.68999999999994</v>
      </c>
      <c r="K152" s="26"/>
    </row>
    <row r="153" spans="1:11" ht="15.6" customHeight="1" x14ac:dyDescent="0.3">
      <c r="A153" s="174">
        <v>2</v>
      </c>
      <c r="B153" s="204">
        <v>3</v>
      </c>
      <c r="C153" s="176" t="s">
        <v>25</v>
      </c>
      <c r="D153" s="166" t="s">
        <v>26</v>
      </c>
      <c r="E153" s="55" t="s">
        <v>42</v>
      </c>
      <c r="F153" s="56">
        <v>100</v>
      </c>
      <c r="G153" s="56">
        <v>2</v>
      </c>
      <c r="H153" s="56">
        <v>2</v>
      </c>
      <c r="I153" s="117">
        <v>9</v>
      </c>
      <c r="J153" s="109">
        <v>62</v>
      </c>
      <c r="K153" s="58">
        <v>45</v>
      </c>
    </row>
    <row r="154" spans="1:11" ht="19.2" customHeight="1" x14ac:dyDescent="0.3">
      <c r="A154" s="24"/>
      <c r="B154" s="16"/>
      <c r="C154" s="11"/>
      <c r="D154" s="166" t="s">
        <v>27</v>
      </c>
      <c r="E154" s="185" t="s">
        <v>101</v>
      </c>
      <c r="F154" s="186">
        <v>250</v>
      </c>
      <c r="G154" s="186">
        <v>3</v>
      </c>
      <c r="H154" s="186">
        <v>4</v>
      </c>
      <c r="I154" s="54">
        <v>20</v>
      </c>
      <c r="J154" s="186">
        <v>127</v>
      </c>
      <c r="K154" s="187">
        <v>108</v>
      </c>
    </row>
    <row r="155" spans="1:11" ht="13.2" customHeight="1" x14ac:dyDescent="0.3">
      <c r="A155" s="24"/>
      <c r="B155" s="16"/>
      <c r="C155" s="11"/>
      <c r="D155" s="166" t="s">
        <v>28</v>
      </c>
      <c r="E155" s="185" t="s">
        <v>102</v>
      </c>
      <c r="F155" s="186">
        <v>240</v>
      </c>
      <c r="G155" s="186">
        <v>17</v>
      </c>
      <c r="H155" s="186">
        <v>18</v>
      </c>
      <c r="I155" s="54">
        <v>31</v>
      </c>
      <c r="J155" s="186">
        <v>353</v>
      </c>
      <c r="K155" s="187">
        <v>259</v>
      </c>
    </row>
    <row r="156" spans="1:11" x14ac:dyDescent="0.3">
      <c r="A156" s="24"/>
      <c r="B156" s="16"/>
      <c r="C156" s="11"/>
      <c r="D156" s="166" t="s">
        <v>29</v>
      </c>
      <c r="E156" s="185"/>
      <c r="F156" s="186"/>
      <c r="G156" s="186"/>
      <c r="H156" s="186"/>
      <c r="I156" s="54"/>
      <c r="J156" s="186"/>
      <c r="K156" s="187"/>
    </row>
    <row r="157" spans="1:11" ht="13.8" customHeight="1" x14ac:dyDescent="0.3">
      <c r="A157" s="24"/>
      <c r="B157" s="16"/>
      <c r="C157" s="11"/>
      <c r="D157" s="166" t="s">
        <v>30</v>
      </c>
      <c r="E157" s="185" t="s">
        <v>75</v>
      </c>
      <c r="F157" s="186">
        <v>200</v>
      </c>
      <c r="G157" s="186">
        <v>1</v>
      </c>
      <c r="H157" s="186">
        <v>0</v>
      </c>
      <c r="I157" s="54">
        <v>20</v>
      </c>
      <c r="J157" s="186">
        <v>87</v>
      </c>
      <c r="K157" s="187">
        <v>389</v>
      </c>
    </row>
    <row r="158" spans="1:11" ht="15.6" customHeight="1" x14ac:dyDescent="0.3">
      <c r="A158" s="24"/>
      <c r="B158" s="16"/>
      <c r="C158" s="11"/>
      <c r="D158" s="166" t="s">
        <v>31</v>
      </c>
      <c r="E158" s="185" t="s">
        <v>37</v>
      </c>
      <c r="F158" s="186">
        <v>40</v>
      </c>
      <c r="G158" s="186">
        <v>2</v>
      </c>
      <c r="H158" s="186">
        <v>0</v>
      </c>
      <c r="I158" s="54">
        <v>10</v>
      </c>
      <c r="J158" s="186">
        <v>46</v>
      </c>
      <c r="K158" s="188" t="s">
        <v>38</v>
      </c>
    </row>
    <row r="159" spans="1:11" ht="15" customHeight="1" x14ac:dyDescent="0.3">
      <c r="A159" s="24"/>
      <c r="B159" s="16"/>
      <c r="C159" s="11"/>
      <c r="D159" s="166" t="s">
        <v>32</v>
      </c>
      <c r="E159" s="185" t="s">
        <v>47</v>
      </c>
      <c r="F159" s="186">
        <v>40</v>
      </c>
      <c r="G159" s="186">
        <v>3</v>
      </c>
      <c r="H159" s="186">
        <v>1</v>
      </c>
      <c r="I159" s="54">
        <v>14</v>
      </c>
      <c r="J159" s="186">
        <v>70</v>
      </c>
      <c r="K159" s="188" t="s">
        <v>38</v>
      </c>
    </row>
    <row r="160" spans="1:11" x14ac:dyDescent="0.3">
      <c r="A160" s="24"/>
      <c r="B160" s="16"/>
      <c r="C160" s="11"/>
      <c r="D160" s="163"/>
      <c r="E160" s="170"/>
      <c r="F160" s="165"/>
      <c r="G160" s="165"/>
      <c r="H160" s="165"/>
      <c r="I160" s="165"/>
      <c r="J160" s="165"/>
      <c r="K160" s="43"/>
    </row>
    <row r="161" spans="1:11" x14ac:dyDescent="0.3">
      <c r="A161" s="24"/>
      <c r="B161" s="16"/>
      <c r="C161" s="11"/>
      <c r="D161" s="163"/>
      <c r="E161" s="170"/>
      <c r="F161" s="165"/>
      <c r="G161" s="165"/>
      <c r="H161" s="165"/>
      <c r="I161" s="165"/>
      <c r="J161" s="165"/>
      <c r="K161" s="43"/>
    </row>
    <row r="162" spans="1:11" x14ac:dyDescent="0.3">
      <c r="A162" s="25"/>
      <c r="B162" s="18"/>
      <c r="C162" s="8"/>
      <c r="D162" s="171" t="s">
        <v>33</v>
      </c>
      <c r="E162" s="177"/>
      <c r="F162" s="173">
        <f>SUM(F153:F161)</f>
        <v>870</v>
      </c>
      <c r="G162" s="173">
        <f t="shared" ref="G162:J162" si="21">SUM(G153:G161)</f>
        <v>28</v>
      </c>
      <c r="H162" s="173">
        <f t="shared" si="21"/>
        <v>25</v>
      </c>
      <c r="I162" s="173">
        <f t="shared" si="21"/>
        <v>104</v>
      </c>
      <c r="J162" s="173">
        <f t="shared" si="21"/>
        <v>745</v>
      </c>
      <c r="K162" s="26"/>
    </row>
    <row r="163" spans="1:11" ht="15" thickBot="1" x14ac:dyDescent="0.35">
      <c r="A163" s="30" t="e">
        <f>#REF!</f>
        <v>#REF!</v>
      </c>
      <c r="B163" s="31" t="e">
        <f>#REF!</f>
        <v>#REF!</v>
      </c>
      <c r="C163" s="213" t="s">
        <v>4</v>
      </c>
      <c r="D163" s="214"/>
      <c r="E163" s="32"/>
      <c r="F163" s="33">
        <f>F152+F162</f>
        <v>1740</v>
      </c>
      <c r="G163" s="33">
        <f t="shared" ref="G163:J163" si="22">G152+G162</f>
        <v>53.599999999999994</v>
      </c>
      <c r="H163" s="33">
        <f t="shared" si="22"/>
        <v>49.65</v>
      </c>
      <c r="I163" s="33">
        <f t="shared" si="22"/>
        <v>200.51</v>
      </c>
      <c r="J163" s="33">
        <f t="shared" si="22"/>
        <v>1454.69</v>
      </c>
      <c r="K163" s="33"/>
    </row>
    <row r="164" spans="1:11" ht="19.8" customHeight="1" thickBot="1" x14ac:dyDescent="0.35">
      <c r="A164" s="178">
        <v>2</v>
      </c>
      <c r="B164" s="179">
        <v>4</v>
      </c>
      <c r="C164" s="180" t="s">
        <v>20</v>
      </c>
      <c r="D164" s="181" t="s">
        <v>21</v>
      </c>
      <c r="E164" s="182" t="s">
        <v>103</v>
      </c>
      <c r="F164" s="183">
        <v>90</v>
      </c>
      <c r="G164" s="183">
        <v>13</v>
      </c>
      <c r="H164" s="183">
        <v>16</v>
      </c>
      <c r="I164" s="184">
        <v>17</v>
      </c>
      <c r="J164" s="183">
        <v>268</v>
      </c>
      <c r="K164" s="169">
        <v>279</v>
      </c>
    </row>
    <row r="165" spans="1:11" ht="16.2" customHeight="1" x14ac:dyDescent="0.3">
      <c r="A165" s="24"/>
      <c r="B165" s="16"/>
      <c r="C165" s="11"/>
      <c r="D165" s="181" t="s">
        <v>21</v>
      </c>
      <c r="E165" s="185" t="s">
        <v>45</v>
      </c>
      <c r="F165" s="186">
        <v>180</v>
      </c>
      <c r="G165" s="186">
        <v>7</v>
      </c>
      <c r="H165" s="186">
        <v>4</v>
      </c>
      <c r="I165" s="54">
        <v>43</v>
      </c>
      <c r="J165" s="186">
        <v>239</v>
      </c>
      <c r="K165" s="187">
        <v>203</v>
      </c>
    </row>
    <row r="166" spans="1:11" ht="15" customHeight="1" thickBot="1" x14ac:dyDescent="0.35">
      <c r="A166" s="24"/>
      <c r="B166" s="16"/>
      <c r="C166" s="11"/>
      <c r="D166" s="89" t="s">
        <v>78</v>
      </c>
      <c r="E166" s="185" t="s">
        <v>104</v>
      </c>
      <c r="F166" s="186">
        <v>55</v>
      </c>
      <c r="G166" s="186">
        <v>0.41599999999999998</v>
      </c>
      <c r="H166" s="186">
        <v>0.05</v>
      </c>
      <c r="I166" s="54">
        <v>1.1459999999999999</v>
      </c>
      <c r="J166" s="186">
        <v>7.78</v>
      </c>
      <c r="K166" s="89">
        <v>71</v>
      </c>
    </row>
    <row r="167" spans="1:11" ht="15" customHeight="1" x14ac:dyDescent="0.3">
      <c r="A167" s="24"/>
      <c r="B167" s="16"/>
      <c r="C167" s="11"/>
      <c r="D167" s="166" t="s">
        <v>22</v>
      </c>
      <c r="E167" s="185" t="s">
        <v>36</v>
      </c>
      <c r="F167" s="186">
        <v>200</v>
      </c>
      <c r="G167" s="186">
        <v>4</v>
      </c>
      <c r="H167" s="186">
        <v>3</v>
      </c>
      <c r="I167" s="54">
        <v>26</v>
      </c>
      <c r="J167" s="186">
        <v>149</v>
      </c>
      <c r="K167" s="187">
        <v>382</v>
      </c>
    </row>
    <row r="168" spans="1:11" ht="18.600000000000001" customHeight="1" x14ac:dyDescent="0.3">
      <c r="A168" s="24"/>
      <c r="B168" s="16"/>
      <c r="C168" s="11"/>
      <c r="D168" s="166" t="s">
        <v>23</v>
      </c>
      <c r="E168" s="185" t="s">
        <v>47</v>
      </c>
      <c r="F168" s="186">
        <v>40</v>
      </c>
      <c r="G168" s="186">
        <v>3</v>
      </c>
      <c r="H168" s="186">
        <v>0</v>
      </c>
      <c r="I168" s="54">
        <v>14</v>
      </c>
      <c r="J168" s="186">
        <v>70</v>
      </c>
      <c r="K168" s="188" t="s">
        <v>38</v>
      </c>
    </row>
    <row r="169" spans="1:11" x14ac:dyDescent="0.3">
      <c r="A169" s="24"/>
      <c r="B169" s="16"/>
      <c r="C169" s="11"/>
      <c r="D169" s="166" t="s">
        <v>24</v>
      </c>
      <c r="E169" s="170"/>
      <c r="F169" s="165"/>
      <c r="G169" s="165"/>
      <c r="H169" s="165"/>
      <c r="I169" s="165"/>
      <c r="J169" s="165"/>
      <c r="K169" s="43"/>
    </row>
    <row r="170" spans="1:11" x14ac:dyDescent="0.3">
      <c r="A170" s="24"/>
      <c r="B170" s="16"/>
      <c r="C170" s="11"/>
      <c r="D170" s="163"/>
      <c r="E170" s="170"/>
      <c r="F170" s="165"/>
      <c r="G170" s="165"/>
      <c r="H170" s="165"/>
      <c r="I170" s="165"/>
      <c r="J170" s="165"/>
      <c r="K170" s="43"/>
    </row>
    <row r="171" spans="1:11" x14ac:dyDescent="0.3">
      <c r="A171" s="24"/>
      <c r="B171" s="16"/>
      <c r="C171" s="11"/>
      <c r="D171" s="163"/>
      <c r="E171" s="170"/>
      <c r="F171" s="165"/>
      <c r="G171" s="165"/>
      <c r="H171" s="165"/>
      <c r="I171" s="165"/>
      <c r="J171" s="165"/>
      <c r="K171" s="43"/>
    </row>
    <row r="172" spans="1:11" x14ac:dyDescent="0.3">
      <c r="A172" s="25"/>
      <c r="B172" s="18"/>
      <c r="C172" s="8"/>
      <c r="D172" s="171" t="s">
        <v>33</v>
      </c>
      <c r="E172" s="172"/>
      <c r="F172" s="173">
        <f>SUM(F164:F171)</f>
        <v>565</v>
      </c>
      <c r="G172" s="173">
        <f t="shared" ref="G172:J172" si="23">SUM(G164:G171)</f>
        <v>27.416</v>
      </c>
      <c r="H172" s="173">
        <f t="shared" si="23"/>
        <v>23.05</v>
      </c>
      <c r="I172" s="173">
        <f t="shared" si="23"/>
        <v>101.146</v>
      </c>
      <c r="J172" s="173">
        <f t="shared" si="23"/>
        <v>733.78</v>
      </c>
      <c r="K172" s="26"/>
    </row>
    <row r="173" spans="1:11" ht="21" customHeight="1" x14ac:dyDescent="0.3">
      <c r="A173" s="174">
        <f>A164</f>
        <v>2</v>
      </c>
      <c r="B173" s="175">
        <f>B164</f>
        <v>4</v>
      </c>
      <c r="C173" s="176" t="s">
        <v>25</v>
      </c>
      <c r="D173" s="166" t="s">
        <v>26</v>
      </c>
      <c r="E173" s="55" t="s">
        <v>105</v>
      </c>
      <c r="F173" s="56">
        <v>80</v>
      </c>
      <c r="G173" s="56">
        <v>5</v>
      </c>
      <c r="H173" s="56">
        <v>8</v>
      </c>
      <c r="I173" s="117">
        <v>7</v>
      </c>
      <c r="J173" s="56">
        <v>117</v>
      </c>
      <c r="K173" s="58">
        <v>50</v>
      </c>
    </row>
    <row r="174" spans="1:11" ht="24.6" customHeight="1" x14ac:dyDescent="0.3">
      <c r="A174" s="24"/>
      <c r="B174" s="16"/>
      <c r="C174" s="11"/>
      <c r="D174" s="166" t="s">
        <v>27</v>
      </c>
      <c r="E174" s="185" t="s">
        <v>106</v>
      </c>
      <c r="F174" s="186">
        <v>250</v>
      </c>
      <c r="G174" s="186">
        <v>2</v>
      </c>
      <c r="H174" s="186">
        <v>6</v>
      </c>
      <c r="I174" s="54">
        <v>11</v>
      </c>
      <c r="J174" s="186">
        <v>111</v>
      </c>
      <c r="K174" s="187">
        <v>88</v>
      </c>
    </row>
    <row r="175" spans="1:11" ht="19.8" customHeight="1" x14ac:dyDescent="0.3">
      <c r="A175" s="24"/>
      <c r="B175" s="16"/>
      <c r="C175" s="11"/>
      <c r="D175" s="166" t="s">
        <v>28</v>
      </c>
      <c r="E175" s="185" t="s">
        <v>107</v>
      </c>
      <c r="F175" s="186">
        <v>90</v>
      </c>
      <c r="G175" s="186">
        <v>20</v>
      </c>
      <c r="H175" s="186">
        <v>10</v>
      </c>
      <c r="I175" s="54">
        <v>3</v>
      </c>
      <c r="J175" s="186">
        <v>186</v>
      </c>
      <c r="K175" s="187">
        <v>232</v>
      </c>
    </row>
    <row r="176" spans="1:11" ht="19.2" customHeight="1" x14ac:dyDescent="0.3">
      <c r="A176" s="24"/>
      <c r="B176" s="16"/>
      <c r="C176" s="11"/>
      <c r="D176" s="166" t="s">
        <v>29</v>
      </c>
      <c r="E176" s="185" t="s">
        <v>108</v>
      </c>
      <c r="F176" s="186">
        <v>180</v>
      </c>
      <c r="G176" s="186">
        <v>4</v>
      </c>
      <c r="H176" s="186">
        <v>8</v>
      </c>
      <c r="I176" s="54">
        <v>27</v>
      </c>
      <c r="J176" s="186">
        <v>198</v>
      </c>
      <c r="K176" s="187">
        <v>312</v>
      </c>
    </row>
    <row r="177" spans="1:11" ht="16.2" customHeight="1" x14ac:dyDescent="0.3">
      <c r="A177" s="24"/>
      <c r="B177" s="16"/>
      <c r="C177" s="11"/>
      <c r="D177" s="166" t="s">
        <v>30</v>
      </c>
      <c r="E177" s="185" t="s">
        <v>109</v>
      </c>
      <c r="F177" s="186">
        <v>200</v>
      </c>
      <c r="G177" s="186">
        <v>0</v>
      </c>
      <c r="H177" s="186">
        <v>0.05</v>
      </c>
      <c r="I177" s="54">
        <v>18</v>
      </c>
      <c r="J177" s="186">
        <v>72</v>
      </c>
      <c r="K177" s="187">
        <v>350</v>
      </c>
    </row>
    <row r="178" spans="1:11" ht="17.399999999999999" customHeight="1" x14ac:dyDescent="0.3">
      <c r="A178" s="24"/>
      <c r="B178" s="16"/>
      <c r="C178" s="11"/>
      <c r="D178" s="166" t="s">
        <v>31</v>
      </c>
      <c r="E178" s="185" t="s">
        <v>47</v>
      </c>
      <c r="F178" s="186">
        <v>40</v>
      </c>
      <c r="G178" s="186">
        <v>3</v>
      </c>
      <c r="H178" s="186">
        <v>0</v>
      </c>
      <c r="I178" s="54">
        <v>13</v>
      </c>
      <c r="J178" s="186">
        <v>69</v>
      </c>
      <c r="K178" s="188" t="s">
        <v>110</v>
      </c>
    </row>
    <row r="179" spans="1:11" ht="15.6" customHeight="1" x14ac:dyDescent="0.3">
      <c r="A179" s="24"/>
      <c r="B179" s="16"/>
      <c r="C179" s="11"/>
      <c r="D179" s="166" t="s">
        <v>32</v>
      </c>
      <c r="E179" s="203" t="s">
        <v>37</v>
      </c>
      <c r="F179" s="186">
        <v>40</v>
      </c>
      <c r="G179" s="186">
        <v>1.5</v>
      </c>
      <c r="H179" s="186">
        <v>0.16</v>
      </c>
      <c r="I179" s="54">
        <v>9.8000000000000007</v>
      </c>
      <c r="J179" s="186">
        <v>46.88</v>
      </c>
      <c r="K179" s="188" t="s">
        <v>110</v>
      </c>
    </row>
    <row r="180" spans="1:11" x14ac:dyDescent="0.3">
      <c r="A180" s="24"/>
      <c r="B180" s="16"/>
      <c r="C180" s="11"/>
      <c r="D180" s="163"/>
      <c r="E180" s="170"/>
      <c r="F180" s="165"/>
      <c r="G180" s="165"/>
      <c r="H180" s="165"/>
      <c r="I180" s="165"/>
      <c r="J180" s="165"/>
      <c r="K180" s="43"/>
    </row>
    <row r="181" spans="1:11" x14ac:dyDescent="0.3">
      <c r="A181" s="24"/>
      <c r="B181" s="16"/>
      <c r="C181" s="11"/>
      <c r="D181" s="163"/>
      <c r="E181" s="170"/>
      <c r="F181" s="165"/>
      <c r="G181" s="165"/>
      <c r="H181" s="165"/>
      <c r="I181" s="165"/>
      <c r="J181" s="165"/>
      <c r="K181" s="43"/>
    </row>
    <row r="182" spans="1:11" x14ac:dyDescent="0.3">
      <c r="A182" s="25"/>
      <c r="B182" s="18"/>
      <c r="C182" s="8"/>
      <c r="D182" s="171" t="s">
        <v>33</v>
      </c>
      <c r="E182" s="177"/>
      <c r="F182" s="173">
        <f>SUM(F173:F181)</f>
        <v>880</v>
      </c>
      <c r="G182" s="173">
        <f t="shared" ref="G182:J182" si="24">SUM(G173:G181)</f>
        <v>35.5</v>
      </c>
      <c r="H182" s="173">
        <f t="shared" si="24"/>
        <v>32.209999999999994</v>
      </c>
      <c r="I182" s="173">
        <f t="shared" si="24"/>
        <v>88.8</v>
      </c>
      <c r="J182" s="173">
        <f t="shared" si="24"/>
        <v>799.88</v>
      </c>
      <c r="K182" s="26"/>
    </row>
    <row r="183" spans="1:11" ht="15" thickBot="1" x14ac:dyDescent="0.35">
      <c r="A183" s="30">
        <f>A164</f>
        <v>2</v>
      </c>
      <c r="B183" s="31">
        <f>B164</f>
        <v>4</v>
      </c>
      <c r="C183" s="213" t="s">
        <v>4</v>
      </c>
      <c r="D183" s="214"/>
      <c r="E183" s="32"/>
      <c r="F183" s="33">
        <f>F172+F182</f>
        <v>1445</v>
      </c>
      <c r="G183" s="33">
        <f t="shared" ref="G183:J183" si="25">G172+G182</f>
        <v>62.915999999999997</v>
      </c>
      <c r="H183" s="33">
        <f t="shared" si="25"/>
        <v>55.259999999999991</v>
      </c>
      <c r="I183" s="33">
        <f t="shared" si="25"/>
        <v>189.946</v>
      </c>
      <c r="J183" s="33">
        <f t="shared" si="25"/>
        <v>1533.6599999999999</v>
      </c>
      <c r="K183" s="33"/>
    </row>
    <row r="184" spans="1:11" ht="17.399999999999999" customHeight="1" thickBot="1" x14ac:dyDescent="0.35">
      <c r="A184" s="178">
        <v>2</v>
      </c>
      <c r="B184" s="179">
        <v>5</v>
      </c>
      <c r="C184" s="180" t="s">
        <v>20</v>
      </c>
      <c r="D184" s="181" t="s">
        <v>21</v>
      </c>
      <c r="E184" s="182" t="s">
        <v>79</v>
      </c>
      <c r="F184" s="183">
        <v>250</v>
      </c>
      <c r="G184" s="183">
        <v>20</v>
      </c>
      <c r="H184" s="183">
        <v>23</v>
      </c>
      <c r="I184" s="184">
        <v>6</v>
      </c>
      <c r="J184" s="183">
        <v>320</v>
      </c>
      <c r="K184" s="169">
        <v>210</v>
      </c>
    </row>
    <row r="185" spans="1:11" ht="13.8" customHeight="1" x14ac:dyDescent="0.3">
      <c r="A185" s="24"/>
      <c r="B185" s="16"/>
      <c r="C185" s="11"/>
      <c r="D185" s="181" t="s">
        <v>26</v>
      </c>
      <c r="E185" s="185" t="s">
        <v>98</v>
      </c>
      <c r="F185" s="186">
        <v>25</v>
      </c>
      <c r="G185" s="186">
        <v>5.8</v>
      </c>
      <c r="H185" s="186">
        <v>8.5</v>
      </c>
      <c r="I185" s="54">
        <v>0.03</v>
      </c>
      <c r="J185" s="186">
        <v>99.8</v>
      </c>
      <c r="K185" s="187">
        <v>15</v>
      </c>
    </row>
    <row r="186" spans="1:11" ht="16.2" customHeight="1" x14ac:dyDescent="0.3">
      <c r="A186" s="24"/>
      <c r="B186" s="16"/>
      <c r="C186" s="11"/>
      <c r="D186" s="166" t="s">
        <v>22</v>
      </c>
      <c r="E186" s="185" t="s">
        <v>111</v>
      </c>
      <c r="F186" s="186">
        <v>200</v>
      </c>
      <c r="G186" s="186">
        <v>0</v>
      </c>
      <c r="H186" s="186">
        <v>0</v>
      </c>
      <c r="I186" s="54">
        <v>15</v>
      </c>
      <c r="J186" s="186">
        <v>61</v>
      </c>
      <c r="K186" s="187">
        <v>376</v>
      </c>
    </row>
    <row r="187" spans="1:11" ht="15" customHeight="1" thickBot="1" x14ac:dyDescent="0.35">
      <c r="A187" s="24"/>
      <c r="B187" s="16"/>
      <c r="C187" s="11"/>
      <c r="D187" s="166" t="s">
        <v>23</v>
      </c>
      <c r="E187" s="185" t="s">
        <v>47</v>
      </c>
      <c r="F187" s="186">
        <v>40</v>
      </c>
      <c r="G187" s="186">
        <v>2</v>
      </c>
      <c r="H187" s="186">
        <v>0</v>
      </c>
      <c r="I187" s="54">
        <v>13</v>
      </c>
      <c r="J187" s="186">
        <v>63</v>
      </c>
      <c r="K187" s="188" t="s">
        <v>38</v>
      </c>
    </row>
    <row r="188" spans="1:11" ht="15" thickBot="1" x14ac:dyDescent="0.35">
      <c r="A188" s="24"/>
      <c r="B188" s="16"/>
      <c r="C188" s="11"/>
      <c r="D188" s="166" t="s">
        <v>24</v>
      </c>
      <c r="E188" s="182" t="s">
        <v>40</v>
      </c>
      <c r="F188" s="183">
        <v>200</v>
      </c>
      <c r="G188" s="183">
        <v>0.4</v>
      </c>
      <c r="H188" s="183">
        <v>0.4</v>
      </c>
      <c r="I188" s="184">
        <v>10</v>
      </c>
      <c r="J188" s="183">
        <v>44.4</v>
      </c>
      <c r="K188" s="50">
        <v>338</v>
      </c>
    </row>
    <row r="189" spans="1:11" ht="19.2" customHeight="1" thickBot="1" x14ac:dyDescent="0.35">
      <c r="A189" s="24"/>
      <c r="B189" s="16"/>
      <c r="C189" s="11"/>
      <c r="D189" s="163"/>
      <c r="E189" s="185" t="s">
        <v>77</v>
      </c>
      <c r="F189" s="186">
        <v>20</v>
      </c>
      <c r="G189" s="165"/>
      <c r="H189" s="186">
        <v>4.5999999999999996</v>
      </c>
      <c r="I189" s="186">
        <v>0.24</v>
      </c>
      <c r="J189" s="54">
        <v>10.66</v>
      </c>
      <c r="K189" s="50">
        <v>131</v>
      </c>
    </row>
    <row r="190" spans="1:11" x14ac:dyDescent="0.3">
      <c r="A190" s="24"/>
      <c r="B190" s="16"/>
      <c r="C190" s="11"/>
      <c r="D190" s="163"/>
      <c r="E190" s="170"/>
      <c r="F190" s="165"/>
      <c r="G190" s="165"/>
      <c r="H190" s="165"/>
      <c r="I190" s="165"/>
      <c r="J190" s="165"/>
      <c r="K190" s="43"/>
    </row>
    <row r="191" spans="1:11" x14ac:dyDescent="0.3">
      <c r="A191" s="25"/>
      <c r="B191" s="18"/>
      <c r="C191" s="8"/>
      <c r="D191" s="171" t="s">
        <v>33</v>
      </c>
      <c r="E191" s="172"/>
      <c r="F191" s="173">
        <f>SUM(F184:F190)</f>
        <v>735</v>
      </c>
      <c r="G191" s="173">
        <f t="shared" ref="G191:J191" si="26">SUM(G184:G190)</f>
        <v>28.2</v>
      </c>
      <c r="H191" s="173">
        <f t="shared" si="26"/>
        <v>36.5</v>
      </c>
      <c r="I191" s="173">
        <f t="shared" si="26"/>
        <v>44.27</v>
      </c>
      <c r="J191" s="173">
        <f t="shared" si="26"/>
        <v>598.8599999999999</v>
      </c>
      <c r="K191" s="26"/>
    </row>
    <row r="192" spans="1:11" ht="22.8" customHeight="1" x14ac:dyDescent="0.3">
      <c r="A192" s="174">
        <f>A184</f>
        <v>2</v>
      </c>
      <c r="B192" s="175">
        <f>B184</f>
        <v>5</v>
      </c>
      <c r="C192" s="176" t="s">
        <v>25</v>
      </c>
      <c r="D192" s="166" t="s">
        <v>26</v>
      </c>
      <c r="E192" s="55" t="s">
        <v>112</v>
      </c>
      <c r="F192" s="56">
        <v>50</v>
      </c>
      <c r="G192" s="56">
        <v>0.3</v>
      </c>
      <c r="H192" s="56">
        <v>2</v>
      </c>
      <c r="I192" s="117">
        <v>1.6</v>
      </c>
      <c r="J192" s="56">
        <v>26</v>
      </c>
      <c r="K192" s="58">
        <v>24</v>
      </c>
    </row>
    <row r="193" spans="1:11" ht="19.2" customHeight="1" x14ac:dyDescent="0.3">
      <c r="A193" s="24"/>
      <c r="B193" s="16"/>
      <c r="C193" s="11"/>
      <c r="D193" s="166" t="s">
        <v>27</v>
      </c>
      <c r="E193" s="185" t="s">
        <v>113</v>
      </c>
      <c r="F193" s="186">
        <v>250</v>
      </c>
      <c r="G193" s="186">
        <v>12</v>
      </c>
      <c r="H193" s="186">
        <v>11</v>
      </c>
      <c r="I193" s="54">
        <v>31</v>
      </c>
      <c r="J193" s="186">
        <v>275</v>
      </c>
      <c r="K193" s="187">
        <v>103</v>
      </c>
    </row>
    <row r="194" spans="1:11" ht="16.8" customHeight="1" x14ac:dyDescent="0.3">
      <c r="A194" s="24"/>
      <c r="B194" s="16"/>
      <c r="C194" s="11"/>
      <c r="D194" s="166" t="s">
        <v>28</v>
      </c>
      <c r="E194" s="185" t="s">
        <v>114</v>
      </c>
      <c r="F194" s="186">
        <v>90</v>
      </c>
      <c r="G194" s="186">
        <v>14</v>
      </c>
      <c r="H194" s="186">
        <v>5</v>
      </c>
      <c r="I194" s="54">
        <v>9</v>
      </c>
      <c r="J194" s="186">
        <v>138</v>
      </c>
      <c r="K194" s="187">
        <v>295</v>
      </c>
    </row>
    <row r="195" spans="1:11" ht="15" customHeight="1" x14ac:dyDescent="0.3">
      <c r="A195" s="24"/>
      <c r="B195" s="16"/>
      <c r="C195" s="11"/>
      <c r="D195" s="166" t="s">
        <v>29</v>
      </c>
      <c r="E195" s="185" t="s">
        <v>115</v>
      </c>
      <c r="F195" s="186">
        <v>180</v>
      </c>
      <c r="G195" s="186">
        <v>8</v>
      </c>
      <c r="H195" s="186">
        <v>5</v>
      </c>
      <c r="I195" s="54">
        <v>38</v>
      </c>
      <c r="J195" s="186">
        <v>231</v>
      </c>
      <c r="K195" s="187">
        <v>171</v>
      </c>
    </row>
    <row r="196" spans="1:11" ht="14.4" customHeight="1" x14ac:dyDescent="0.3">
      <c r="A196" s="24"/>
      <c r="B196" s="16"/>
      <c r="C196" s="11"/>
      <c r="D196" s="166" t="s">
        <v>30</v>
      </c>
      <c r="E196" s="185" t="s">
        <v>75</v>
      </c>
      <c r="F196" s="186">
        <v>200</v>
      </c>
      <c r="G196" s="186">
        <v>1</v>
      </c>
      <c r="H196" s="186">
        <v>0</v>
      </c>
      <c r="I196" s="54">
        <v>20</v>
      </c>
      <c r="J196" s="186">
        <v>87</v>
      </c>
      <c r="K196" s="187">
        <v>389</v>
      </c>
    </row>
    <row r="197" spans="1:11" ht="14.4" customHeight="1" x14ac:dyDescent="0.3">
      <c r="A197" s="24"/>
      <c r="B197" s="16"/>
      <c r="C197" s="11"/>
      <c r="D197" s="166" t="s">
        <v>31</v>
      </c>
      <c r="E197" s="185" t="s">
        <v>37</v>
      </c>
      <c r="F197" s="186">
        <v>40</v>
      </c>
      <c r="G197" s="186">
        <v>2</v>
      </c>
      <c r="H197" s="186">
        <v>0</v>
      </c>
      <c r="I197" s="54">
        <v>10</v>
      </c>
      <c r="J197" s="186">
        <v>47</v>
      </c>
      <c r="K197" s="188" t="s">
        <v>38</v>
      </c>
    </row>
    <row r="198" spans="1:11" ht="12.6" customHeight="1" x14ac:dyDescent="0.3">
      <c r="A198" s="24"/>
      <c r="B198" s="16"/>
      <c r="C198" s="11"/>
      <c r="D198" s="166" t="s">
        <v>32</v>
      </c>
      <c r="E198" s="185" t="s">
        <v>47</v>
      </c>
      <c r="F198" s="186">
        <v>40</v>
      </c>
      <c r="G198" s="186">
        <v>3</v>
      </c>
      <c r="H198" s="186">
        <v>0</v>
      </c>
      <c r="I198" s="54">
        <v>14</v>
      </c>
      <c r="J198" s="186">
        <v>70</v>
      </c>
      <c r="K198" s="188" t="s">
        <v>39</v>
      </c>
    </row>
    <row r="199" spans="1:11" x14ac:dyDescent="0.3">
      <c r="A199" s="24"/>
      <c r="B199" s="16"/>
      <c r="C199" s="11"/>
      <c r="D199" s="163"/>
      <c r="E199" s="170"/>
      <c r="F199" s="165"/>
      <c r="G199" s="165"/>
      <c r="H199" s="165"/>
      <c r="I199" s="165"/>
      <c r="J199" s="165"/>
      <c r="K199" s="43"/>
    </row>
    <row r="200" spans="1:11" x14ac:dyDescent="0.3">
      <c r="A200" s="24"/>
      <c r="B200" s="16"/>
      <c r="C200" s="11"/>
      <c r="D200" s="163"/>
      <c r="E200" s="170"/>
      <c r="F200" s="165"/>
      <c r="G200" s="165"/>
      <c r="H200" s="165"/>
      <c r="I200" s="165"/>
      <c r="J200" s="165"/>
      <c r="K200" s="43"/>
    </row>
    <row r="201" spans="1:11" x14ac:dyDescent="0.3">
      <c r="A201" s="25"/>
      <c r="B201" s="18"/>
      <c r="C201" s="8"/>
      <c r="D201" s="171" t="s">
        <v>33</v>
      </c>
      <c r="E201" s="177"/>
      <c r="F201" s="173">
        <f>SUM(F192:F200)</f>
        <v>850</v>
      </c>
      <c r="G201" s="173">
        <f t="shared" ref="G201:J201" si="27">SUM(G192:G200)</f>
        <v>40.299999999999997</v>
      </c>
      <c r="H201" s="173">
        <f t="shared" si="27"/>
        <v>23</v>
      </c>
      <c r="I201" s="173">
        <f t="shared" si="27"/>
        <v>123.6</v>
      </c>
      <c r="J201" s="173">
        <f t="shared" si="27"/>
        <v>874</v>
      </c>
      <c r="K201" s="26"/>
    </row>
    <row r="202" spans="1:11" ht="15" thickBot="1" x14ac:dyDescent="0.35">
      <c r="A202" s="30">
        <f>A184</f>
        <v>2</v>
      </c>
      <c r="B202" s="31">
        <f>B184</f>
        <v>5</v>
      </c>
      <c r="C202" s="213" t="s">
        <v>4</v>
      </c>
      <c r="D202" s="214"/>
      <c r="E202" s="32"/>
      <c r="F202" s="33">
        <f>F191+F201</f>
        <v>1585</v>
      </c>
      <c r="G202" s="33">
        <f t="shared" ref="G202:J202" si="28">G191+G201</f>
        <v>68.5</v>
      </c>
      <c r="H202" s="33">
        <f t="shared" si="28"/>
        <v>59.5</v>
      </c>
      <c r="I202" s="33">
        <f t="shared" si="28"/>
        <v>167.87</v>
      </c>
      <c r="J202" s="33">
        <f t="shared" si="28"/>
        <v>1472.86</v>
      </c>
      <c r="K202" s="33"/>
    </row>
    <row r="203" spans="1:11" ht="15" thickBot="1" x14ac:dyDescent="0.35">
      <c r="A203" s="28"/>
      <c r="B203" s="29"/>
      <c r="C203" s="205" t="s">
        <v>5</v>
      </c>
      <c r="D203" s="206"/>
      <c r="E203" s="207"/>
      <c r="F203" s="35">
        <f>(F24+F44+F64+F84+F104+F123+F144+F163+F183+F202)/(IF(F24=0,0,1)+IF(F44=0,0,1)+IF(F64=0,0,1)+IF(F84=0,0,1)+IF(F104=0,0,1)+IF(F123=0,0,1)+IF(F144=0,0,1)+IF(F163=0,0,1)+IF(F183=0,0,1)+IF(F202=0,0,1))</f>
        <v>1549.5</v>
      </c>
      <c r="G203" s="35">
        <f>(G24+G44+G64+G84+G104+G123+G144+G163+G183+G202)/(IF(G24=0,0,1)+IF(G44=0,0,1)+IF(G64=0,0,1)+IF(G84=0,0,1)+IF(G104=0,0,1)+IF(G123=0,0,1)+IF(G144=0,0,1)+IF(G163=0,0,1)+IF(G183=0,0,1)+IF(G202=0,0,1))</f>
        <v>57.482600000000005</v>
      </c>
      <c r="H203" s="35">
        <f>(H24+H44+H64+H84+H104+H123+H144+H163+H183+H202)/(IF(H24=0,0,1)+IF(H44=0,0,1)+IF(H64=0,0,1)+IF(H84=0,0,1)+IF(H104=0,0,1)+IF(H123=0,0,1)+IF(H144=0,0,1)+IF(H163=0,0,1)+IF(H183=0,0,1)+IF(H202=0,0,1))</f>
        <v>58.764999999999986</v>
      </c>
      <c r="I203" s="35">
        <f>(I24+I44+I64+I84+I104+I123+I144+I163+I183+I202)/(IF(I24=0,0,1)+IF(I44=0,0,1)+IF(I64=0,0,1)+IF(I84=0,0,1)+IF(I104=0,0,1)+IF(I123=0,0,1)+IF(I144=0,0,1)+IF(I163=0,0,1)+IF(I183=0,0,1)+IF(I202=0,0,1))</f>
        <v>188.21109999999999</v>
      </c>
      <c r="J203" s="35">
        <f>(J24+J44+J64+J84+J104+J123+J144+J163+J183+J202)/(IF(J24=0,0,1)+IF(J44=0,0,1)+IF(J64=0,0,1)+IF(J84=0,0,1)+IF(J104=0,0,1)+IF(J123=0,0,1)+IF(J144=0,0,1)+IF(J163=0,0,1)+IF(J183=0,0,1)+IF(J202=0,0,1))</f>
        <v>1516.1412</v>
      </c>
      <c r="K203" s="35"/>
    </row>
  </sheetData>
  <mergeCells count="15">
    <mergeCell ref="C183:D183"/>
    <mergeCell ref="C202:D202"/>
    <mergeCell ref="C203:E203"/>
    <mergeCell ref="C64:D64"/>
    <mergeCell ref="C84:D84"/>
    <mergeCell ref="C104:D104"/>
    <mergeCell ref="C123:D123"/>
    <mergeCell ref="C144:D144"/>
    <mergeCell ref="C163:D163"/>
    <mergeCell ref="C44:D44"/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Типовое меню 7-11 лет</vt:lpstr>
      <vt:lpstr>Типовое меню 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2023-11-03T05:18:40Z</cp:lastPrinted>
  <dcterms:created xsi:type="dcterms:W3CDTF">2022-05-16T14:23:56Z</dcterms:created>
  <dcterms:modified xsi:type="dcterms:W3CDTF">2023-11-08T05:42:37Z</dcterms:modified>
</cp:coreProperties>
</file>